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mt 8\Jurnal\"/>
    </mc:Choice>
  </mc:AlternateContent>
  <bookViews>
    <workbookView xWindow="0" yWindow="0" windowWidth="19200" windowHeight="7310" firstSheet="2" activeTab="4"/>
  </bookViews>
  <sheets>
    <sheet name="All UMKM" sheetId="27" r:id="rId1"/>
    <sheet name="Kategori UMKM" sheetId="29" r:id="rId2"/>
    <sheet name="perhitungan Perkategori" sheetId="45" r:id="rId3"/>
    <sheet name="Perhihungan Algoritma A-Star" sheetId="44" r:id="rId4"/>
    <sheet name="Perhitungan akurasi" sheetId="43" r:id="rId5"/>
  </sheets>
  <definedNames>
    <definedName name="_xlnm._FilterDatabase" localSheetId="0" hidden="1">'All UMKM'!$H$2:$H$335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43" l="1"/>
  <c r="D15" i="43"/>
  <c r="D54" i="44"/>
  <c r="F53" i="44"/>
  <c r="F52" i="44"/>
  <c r="F51" i="44"/>
  <c r="F50" i="44"/>
  <c r="F49" i="44"/>
  <c r="F48" i="44"/>
  <c r="F47" i="44"/>
  <c r="F46" i="44"/>
  <c r="F44" i="44"/>
  <c r="F43" i="44"/>
  <c r="F17" i="44"/>
  <c r="K16" i="44" s="1"/>
  <c r="F18" i="44"/>
  <c r="K17" i="44" s="1"/>
  <c r="F19" i="44"/>
  <c r="K18" i="44" s="1"/>
  <c r="F20" i="44"/>
  <c r="K20" i="44" s="1"/>
  <c r="F21" i="44"/>
  <c r="K22" i="44" s="1"/>
  <c r="F22" i="44"/>
  <c r="K23" i="44" s="1"/>
  <c r="F23" i="44"/>
  <c r="K24" i="44" s="1"/>
  <c r="F24" i="44"/>
  <c r="K19" i="44" s="1"/>
  <c r="F25" i="44"/>
  <c r="K26" i="44" s="1"/>
  <c r="F26" i="44"/>
  <c r="K27" i="44" s="1"/>
  <c r="F27" i="44"/>
  <c r="K28" i="44" s="1"/>
  <c r="F28" i="44"/>
  <c r="K29" i="44" s="1"/>
  <c r="F16" i="44"/>
  <c r="N381" i="45"/>
  <c r="N399" i="45"/>
  <c r="F399" i="45"/>
  <c r="N398" i="45"/>
  <c r="F398" i="45"/>
  <c r="N397" i="45"/>
  <c r="F397" i="45"/>
  <c r="N396" i="45"/>
  <c r="F396" i="45"/>
  <c r="N395" i="45"/>
  <c r="F395" i="45"/>
  <c r="N394" i="45"/>
  <c r="F394" i="45"/>
  <c r="B394" i="45"/>
  <c r="B395" i="45" s="1"/>
  <c r="B396" i="45" s="1"/>
  <c r="B397" i="45" s="1"/>
  <c r="B398" i="45" s="1"/>
  <c r="B399" i="45" s="1"/>
  <c r="N393" i="45"/>
  <c r="F393" i="45"/>
  <c r="N392" i="45"/>
  <c r="F392" i="45"/>
  <c r="B392" i="45"/>
  <c r="B393" i="45" s="1"/>
  <c r="N391" i="45"/>
  <c r="I391" i="45"/>
  <c r="I392" i="45" s="1"/>
  <c r="I393" i="45" s="1"/>
  <c r="I394" i="45" s="1"/>
  <c r="I395" i="45" s="1"/>
  <c r="I396" i="45" s="1"/>
  <c r="I397" i="45" s="1"/>
  <c r="I398" i="45" s="1"/>
  <c r="I399" i="45" s="1"/>
  <c r="F391" i="45"/>
  <c r="B391" i="45"/>
  <c r="N384" i="45"/>
  <c r="M384" i="45"/>
  <c r="F384" i="45"/>
  <c r="N382" i="45"/>
  <c r="M382" i="45"/>
  <c r="F383" i="45"/>
  <c r="N383" i="45"/>
  <c r="M383" i="45"/>
  <c r="I382" i="45"/>
  <c r="I383" i="45" s="1"/>
  <c r="I384" i="45" s="1"/>
  <c r="F382" i="45"/>
  <c r="B382" i="45"/>
  <c r="B383" i="45" s="1"/>
  <c r="B384" i="45" s="1"/>
  <c r="M381" i="45"/>
  <c r="F381" i="45"/>
  <c r="N373" i="45"/>
  <c r="M373" i="45"/>
  <c r="F373" i="45"/>
  <c r="N372" i="45"/>
  <c r="M372" i="45"/>
  <c r="F372" i="45"/>
  <c r="N371" i="45"/>
  <c r="M371" i="45"/>
  <c r="F371" i="45"/>
  <c r="N370" i="45"/>
  <c r="M370" i="45"/>
  <c r="F370" i="45"/>
  <c r="N369" i="45"/>
  <c r="M369" i="45"/>
  <c r="F369" i="45"/>
  <c r="N368" i="45"/>
  <c r="M368" i="45"/>
  <c r="F368" i="45"/>
  <c r="N367" i="45"/>
  <c r="M367" i="45"/>
  <c r="F367" i="45"/>
  <c r="N366" i="45"/>
  <c r="M366" i="45"/>
  <c r="F366" i="45"/>
  <c r="N364" i="45"/>
  <c r="M364" i="45"/>
  <c r="F365" i="45"/>
  <c r="N363" i="45"/>
  <c r="M363" i="45"/>
  <c r="F364" i="45"/>
  <c r="B364" i="45"/>
  <c r="B365" i="45" s="1"/>
  <c r="B366" i="45" s="1"/>
  <c r="B367" i="45" s="1"/>
  <c r="B368" i="45" s="1"/>
  <c r="B369" i="45" s="1"/>
  <c r="B370" i="45" s="1"/>
  <c r="B371" i="45" s="1"/>
  <c r="B372" i="45" s="1"/>
  <c r="B373" i="45" s="1"/>
  <c r="N362" i="45"/>
  <c r="M362" i="45"/>
  <c r="F363" i="45"/>
  <c r="B363" i="45"/>
  <c r="N365" i="45"/>
  <c r="M365" i="45"/>
  <c r="I362" i="45"/>
  <c r="I363" i="45" s="1"/>
  <c r="I364" i="45" s="1"/>
  <c r="I365" i="45" s="1"/>
  <c r="I366" i="45" s="1"/>
  <c r="I367" i="45" s="1"/>
  <c r="I368" i="45" s="1"/>
  <c r="I369" i="45" s="1"/>
  <c r="I370" i="45" s="1"/>
  <c r="I371" i="45" s="1"/>
  <c r="I372" i="45" s="1"/>
  <c r="I373" i="45" s="1"/>
  <c r="F362" i="45"/>
  <c r="B362" i="45"/>
  <c r="N361" i="45"/>
  <c r="M361" i="45"/>
  <c r="F361" i="45"/>
  <c r="N354" i="45"/>
  <c r="M354" i="45"/>
  <c r="F354" i="45"/>
  <c r="N353" i="45"/>
  <c r="M353" i="45"/>
  <c r="F353" i="45"/>
  <c r="N352" i="45"/>
  <c r="M352" i="45"/>
  <c r="F352" i="45"/>
  <c r="N351" i="45"/>
  <c r="M351" i="45"/>
  <c r="F351" i="45"/>
  <c r="N350" i="45"/>
  <c r="M350" i="45"/>
  <c r="F350" i="45"/>
  <c r="N349" i="45"/>
  <c r="M349" i="45"/>
  <c r="F349" i="45"/>
  <c r="N348" i="45"/>
  <c r="M348" i="45"/>
  <c r="F348" i="45"/>
  <c r="N347" i="45"/>
  <c r="M347" i="45"/>
  <c r="F347" i="45"/>
  <c r="N346" i="45"/>
  <c r="M346" i="45"/>
  <c r="I346" i="45"/>
  <c r="I347" i="45" s="1"/>
  <c r="I348" i="45" s="1"/>
  <c r="I349" i="45" s="1"/>
  <c r="I350" i="45" s="1"/>
  <c r="I351" i="45" s="1"/>
  <c r="I352" i="45" s="1"/>
  <c r="I353" i="45" s="1"/>
  <c r="I354" i="45" s="1"/>
  <c r="F346" i="45"/>
  <c r="N345" i="45"/>
  <c r="M345" i="45"/>
  <c r="I345" i="45"/>
  <c r="F345" i="45"/>
  <c r="B345" i="45"/>
  <c r="B346" i="45" s="1"/>
  <c r="B347" i="45" s="1"/>
  <c r="B348" i="45" s="1"/>
  <c r="B349" i="45" s="1"/>
  <c r="B350" i="45" s="1"/>
  <c r="B351" i="45" s="1"/>
  <c r="B352" i="45" s="1"/>
  <c r="B353" i="45" s="1"/>
  <c r="B354" i="45" s="1"/>
  <c r="N344" i="45"/>
  <c r="M344" i="45"/>
  <c r="I344" i="45"/>
  <c r="F344" i="45"/>
  <c r="B344" i="45"/>
  <c r="N343" i="45"/>
  <c r="M343" i="45"/>
  <c r="F343" i="45"/>
  <c r="N335" i="45"/>
  <c r="M335" i="45"/>
  <c r="F335" i="45"/>
  <c r="N334" i="45"/>
  <c r="M334" i="45"/>
  <c r="F334" i="45"/>
  <c r="N333" i="45"/>
  <c r="M333" i="45"/>
  <c r="F333" i="45"/>
  <c r="N332" i="45"/>
  <c r="M332" i="45"/>
  <c r="F332" i="45"/>
  <c r="N331" i="45"/>
  <c r="M331" i="45"/>
  <c r="F331" i="45"/>
  <c r="N330" i="45"/>
  <c r="M330" i="45"/>
  <c r="F330" i="45"/>
  <c r="N329" i="45"/>
  <c r="M329" i="45"/>
  <c r="F329" i="45"/>
  <c r="N328" i="45"/>
  <c r="M328" i="45"/>
  <c r="F328" i="45"/>
  <c r="N327" i="45"/>
  <c r="M327" i="45"/>
  <c r="F327" i="45"/>
  <c r="N326" i="45"/>
  <c r="M326" i="45"/>
  <c r="I326" i="45"/>
  <c r="I327" i="45" s="1"/>
  <c r="I328" i="45" s="1"/>
  <c r="I329" i="45" s="1"/>
  <c r="I330" i="45" s="1"/>
  <c r="I331" i="45" s="1"/>
  <c r="I332" i="45" s="1"/>
  <c r="I333" i="45" s="1"/>
  <c r="I334" i="45" s="1"/>
  <c r="I335" i="45" s="1"/>
  <c r="F326" i="45"/>
  <c r="N325" i="45"/>
  <c r="M325" i="45"/>
  <c r="I325" i="45"/>
  <c r="F325" i="45"/>
  <c r="N324" i="45"/>
  <c r="M324" i="45"/>
  <c r="I324" i="45"/>
  <c r="F324" i="45"/>
  <c r="N323" i="45"/>
  <c r="M323" i="45"/>
  <c r="I323" i="45"/>
  <c r="F323" i="45"/>
  <c r="B323" i="45"/>
  <c r="B324" i="45" s="1"/>
  <c r="B325" i="45" s="1"/>
  <c r="B326" i="45" s="1"/>
  <c r="B327" i="45" s="1"/>
  <c r="B328" i="45" s="1"/>
  <c r="B329" i="45" s="1"/>
  <c r="B330" i="45" s="1"/>
  <c r="B331" i="45" s="1"/>
  <c r="B332" i="45" s="1"/>
  <c r="B333" i="45" s="1"/>
  <c r="B334" i="45" s="1"/>
  <c r="B335" i="45" s="1"/>
  <c r="N316" i="45"/>
  <c r="M316" i="45"/>
  <c r="F316" i="45"/>
  <c r="N315" i="45"/>
  <c r="M315" i="45"/>
  <c r="F315" i="45"/>
  <c r="N314" i="45"/>
  <c r="M314" i="45"/>
  <c r="F314" i="45"/>
  <c r="N312" i="45"/>
  <c r="M312" i="45"/>
  <c r="F313" i="45"/>
  <c r="N313" i="45"/>
  <c r="M313" i="45"/>
  <c r="F312" i="45"/>
  <c r="N311" i="45"/>
  <c r="M311" i="45"/>
  <c r="F311" i="45"/>
  <c r="N310" i="45"/>
  <c r="M310" i="45"/>
  <c r="F310" i="45"/>
  <c r="N309" i="45"/>
  <c r="M309" i="45"/>
  <c r="F309" i="45"/>
  <c r="N308" i="45"/>
  <c r="M308" i="45"/>
  <c r="F308" i="45"/>
  <c r="N307" i="45"/>
  <c r="M307" i="45"/>
  <c r="F307" i="45"/>
  <c r="N306" i="45"/>
  <c r="M306" i="45"/>
  <c r="F306" i="45"/>
  <c r="N305" i="45"/>
  <c r="M305" i="45"/>
  <c r="F305" i="45"/>
  <c r="N304" i="45"/>
  <c r="M304" i="45"/>
  <c r="F304" i="45"/>
  <c r="N303" i="45"/>
  <c r="M303" i="45"/>
  <c r="F303" i="45"/>
  <c r="N302" i="45"/>
  <c r="M302" i="45"/>
  <c r="F302" i="45"/>
  <c r="N301" i="45"/>
  <c r="M301" i="45"/>
  <c r="F301" i="45"/>
  <c r="N300" i="45"/>
  <c r="M300" i="45"/>
  <c r="F300" i="45"/>
  <c r="N299" i="45"/>
  <c r="M299" i="45"/>
  <c r="F299" i="45"/>
  <c r="N298" i="45"/>
  <c r="M298" i="45"/>
  <c r="F298" i="45"/>
  <c r="N297" i="45"/>
  <c r="M297" i="45"/>
  <c r="F297" i="45"/>
  <c r="N296" i="45"/>
  <c r="M296" i="45"/>
  <c r="F296" i="45"/>
  <c r="N295" i="45"/>
  <c r="M295" i="45"/>
  <c r="F295" i="45"/>
  <c r="N294" i="45"/>
  <c r="M294" i="45"/>
  <c r="F294" i="45"/>
  <c r="N293" i="45"/>
  <c r="M293" i="45"/>
  <c r="F293" i="45"/>
  <c r="N292" i="45"/>
  <c r="M292" i="45"/>
  <c r="F292" i="45"/>
  <c r="N291" i="45"/>
  <c r="M291" i="45"/>
  <c r="I291" i="45"/>
  <c r="I292" i="45" s="1"/>
  <c r="I293" i="45" s="1"/>
  <c r="I294" i="45" s="1"/>
  <c r="I295" i="45" s="1"/>
  <c r="I296" i="45" s="1"/>
  <c r="I297" i="45" s="1"/>
  <c r="I298" i="45" s="1"/>
  <c r="I299" i="45" s="1"/>
  <c r="I300" i="45" s="1"/>
  <c r="I301" i="45" s="1"/>
  <c r="I302" i="45" s="1"/>
  <c r="I303" i="45" s="1"/>
  <c r="I304" i="45" s="1"/>
  <c r="I305" i="45" s="1"/>
  <c r="I306" i="45" s="1"/>
  <c r="I307" i="45" s="1"/>
  <c r="I308" i="45" s="1"/>
  <c r="I309" i="45" s="1"/>
  <c r="I310" i="45" s="1"/>
  <c r="I311" i="45" s="1"/>
  <c r="I312" i="45" s="1"/>
  <c r="I313" i="45" s="1"/>
  <c r="I314" i="45" s="1"/>
  <c r="I315" i="45" s="1"/>
  <c r="I316" i="45" s="1"/>
  <c r="F291" i="45"/>
  <c r="N290" i="45"/>
  <c r="M290" i="45"/>
  <c r="I290" i="45"/>
  <c r="F290" i="45"/>
  <c r="B290" i="45"/>
  <c r="B291" i="45" s="1"/>
  <c r="B292" i="45" s="1"/>
  <c r="B293" i="45" s="1"/>
  <c r="B294" i="45" s="1"/>
  <c r="B295" i="45" s="1"/>
  <c r="B296" i="45" s="1"/>
  <c r="B297" i="45" s="1"/>
  <c r="B298" i="45" s="1"/>
  <c r="B299" i="45" s="1"/>
  <c r="B300" i="45" s="1"/>
  <c r="B301" i="45" s="1"/>
  <c r="B302" i="45" s="1"/>
  <c r="B303" i="45" s="1"/>
  <c r="B304" i="45" s="1"/>
  <c r="B305" i="45" s="1"/>
  <c r="B306" i="45" s="1"/>
  <c r="B307" i="45" s="1"/>
  <c r="B308" i="45" s="1"/>
  <c r="B309" i="45" s="1"/>
  <c r="B310" i="45" s="1"/>
  <c r="B311" i="45" s="1"/>
  <c r="B312" i="45" s="1"/>
  <c r="B313" i="45" s="1"/>
  <c r="B314" i="45" s="1"/>
  <c r="B315" i="45" s="1"/>
  <c r="B316" i="45" s="1"/>
  <c r="N289" i="45"/>
  <c r="M289" i="45"/>
  <c r="I289" i="45"/>
  <c r="F289" i="45"/>
  <c r="B289" i="45"/>
  <c r="N288" i="45"/>
  <c r="M288" i="45"/>
  <c r="F288" i="45"/>
  <c r="N281" i="45"/>
  <c r="M281" i="45"/>
  <c r="F281" i="45"/>
  <c r="N280" i="45"/>
  <c r="M280" i="45"/>
  <c r="F280" i="45"/>
  <c r="N279" i="45"/>
  <c r="M279" i="45"/>
  <c r="F279" i="45"/>
  <c r="N278" i="45"/>
  <c r="M278" i="45"/>
  <c r="F278" i="45"/>
  <c r="N277" i="45"/>
  <c r="M277" i="45"/>
  <c r="F277" i="45"/>
  <c r="N276" i="45"/>
  <c r="M276" i="45"/>
  <c r="F276" i="45"/>
  <c r="N275" i="45"/>
  <c r="M275" i="45"/>
  <c r="F275" i="45"/>
  <c r="N274" i="45"/>
  <c r="M274" i="45"/>
  <c r="F274" i="45"/>
  <c r="N273" i="45"/>
  <c r="M273" i="45"/>
  <c r="F273" i="45"/>
  <c r="N272" i="45"/>
  <c r="M272" i="45"/>
  <c r="F272" i="45"/>
  <c r="N271" i="45"/>
  <c r="M271" i="45"/>
  <c r="F271" i="45"/>
  <c r="N270" i="45"/>
  <c r="M270" i="45"/>
  <c r="F270" i="45"/>
  <c r="N268" i="45"/>
  <c r="M268" i="45"/>
  <c r="F269" i="45"/>
  <c r="N267" i="45"/>
  <c r="M267" i="45"/>
  <c r="F268" i="45"/>
  <c r="N269" i="45"/>
  <c r="M269" i="45"/>
  <c r="F267" i="45"/>
  <c r="N266" i="45"/>
  <c r="M266" i="45"/>
  <c r="F266" i="45"/>
  <c r="N265" i="45"/>
  <c r="M265" i="45"/>
  <c r="F265" i="45"/>
  <c r="N264" i="45"/>
  <c r="M264" i="45"/>
  <c r="F264" i="45"/>
  <c r="N263" i="45"/>
  <c r="M263" i="45"/>
  <c r="F263" i="45"/>
  <c r="N262" i="45"/>
  <c r="M262" i="45"/>
  <c r="F262" i="45"/>
  <c r="N261" i="45"/>
  <c r="M261" i="45"/>
  <c r="F261" i="45"/>
  <c r="N258" i="45"/>
  <c r="M258" i="45"/>
  <c r="F260" i="45"/>
  <c r="N257" i="45"/>
  <c r="M257" i="45"/>
  <c r="F259" i="45"/>
  <c r="N259" i="45"/>
  <c r="M259" i="45"/>
  <c r="F258" i="45"/>
  <c r="N260" i="45"/>
  <c r="M260" i="45"/>
  <c r="F257" i="45"/>
  <c r="N256" i="45"/>
  <c r="M256" i="45"/>
  <c r="F256" i="45"/>
  <c r="N253" i="45"/>
  <c r="M253" i="45"/>
  <c r="F255" i="45"/>
  <c r="N255" i="45"/>
  <c r="M255" i="45"/>
  <c r="F254" i="45"/>
  <c r="N254" i="45"/>
  <c r="M254" i="45"/>
  <c r="F253" i="45"/>
  <c r="N252" i="45"/>
  <c r="M252" i="45"/>
  <c r="F252" i="45"/>
  <c r="N251" i="45"/>
  <c r="M251" i="45"/>
  <c r="F251" i="45"/>
  <c r="N250" i="45"/>
  <c r="M250" i="45"/>
  <c r="F250" i="45"/>
  <c r="N249" i="45"/>
  <c r="M249" i="45"/>
  <c r="F249" i="45"/>
  <c r="N248" i="45"/>
  <c r="M248" i="45"/>
  <c r="F248" i="45"/>
  <c r="N247" i="45"/>
  <c r="M247" i="45"/>
  <c r="F247" i="45"/>
  <c r="N246" i="45"/>
  <c r="M246" i="45"/>
  <c r="F246" i="45"/>
  <c r="N241" i="45"/>
  <c r="M241" i="45"/>
  <c r="F245" i="45"/>
  <c r="N243" i="45"/>
  <c r="M243" i="45"/>
  <c r="F244" i="45"/>
  <c r="N245" i="45"/>
  <c r="M245" i="45"/>
  <c r="F243" i="45"/>
  <c r="N242" i="45"/>
  <c r="M242" i="45"/>
  <c r="F242" i="45"/>
  <c r="B242" i="45"/>
  <c r="B243" i="45" s="1"/>
  <c r="B244" i="45" s="1"/>
  <c r="B245" i="45" s="1"/>
  <c r="B246" i="45" s="1"/>
  <c r="B247" i="45" s="1"/>
  <c r="B248" i="45" s="1"/>
  <c r="B249" i="45" s="1"/>
  <c r="B250" i="45" s="1"/>
  <c r="B251" i="45" s="1"/>
  <c r="B252" i="45" s="1"/>
  <c r="B253" i="45" s="1"/>
  <c r="B254" i="45" s="1"/>
  <c r="B255" i="45" s="1"/>
  <c r="B256" i="45" s="1"/>
  <c r="B257" i="45" s="1"/>
  <c r="B258" i="45" s="1"/>
  <c r="B259" i="45" s="1"/>
  <c r="B260" i="45" s="1"/>
  <c r="B261" i="45" s="1"/>
  <c r="B262" i="45" s="1"/>
  <c r="B263" i="45" s="1"/>
  <c r="B264" i="45" s="1"/>
  <c r="B265" i="45" s="1"/>
  <c r="B266" i="45" s="1"/>
  <c r="B267" i="45" s="1"/>
  <c r="B268" i="45" s="1"/>
  <c r="B269" i="45" s="1"/>
  <c r="B270" i="45" s="1"/>
  <c r="B271" i="45" s="1"/>
  <c r="B272" i="45" s="1"/>
  <c r="B273" i="45" s="1"/>
  <c r="B274" i="45" s="1"/>
  <c r="B275" i="45" s="1"/>
  <c r="B276" i="45" s="1"/>
  <c r="B277" i="45" s="1"/>
  <c r="B278" i="45" s="1"/>
  <c r="B279" i="45" s="1"/>
  <c r="B280" i="45" s="1"/>
  <c r="B281" i="45" s="1"/>
  <c r="N244" i="45"/>
  <c r="M244" i="45"/>
  <c r="F241" i="45"/>
  <c r="B241" i="45"/>
  <c r="N240" i="45"/>
  <c r="M240" i="45"/>
  <c r="I240" i="45"/>
  <c r="I241" i="45" s="1"/>
  <c r="I242" i="45" s="1"/>
  <c r="I243" i="45" s="1"/>
  <c r="I244" i="45" s="1"/>
  <c r="I245" i="45" s="1"/>
  <c r="I246" i="45" s="1"/>
  <c r="I247" i="45" s="1"/>
  <c r="I248" i="45" s="1"/>
  <c r="I249" i="45" s="1"/>
  <c r="I250" i="45" s="1"/>
  <c r="I251" i="45" s="1"/>
  <c r="I252" i="45" s="1"/>
  <c r="I253" i="45" s="1"/>
  <c r="I254" i="45" s="1"/>
  <c r="I255" i="45" s="1"/>
  <c r="I256" i="45" s="1"/>
  <c r="I257" i="45" s="1"/>
  <c r="I258" i="45" s="1"/>
  <c r="I259" i="45" s="1"/>
  <c r="I260" i="45" s="1"/>
  <c r="I261" i="45" s="1"/>
  <c r="I262" i="45" s="1"/>
  <c r="I263" i="45" s="1"/>
  <c r="I264" i="45" s="1"/>
  <c r="I265" i="45" s="1"/>
  <c r="I266" i="45" s="1"/>
  <c r="I267" i="45" s="1"/>
  <c r="I268" i="45" s="1"/>
  <c r="I269" i="45" s="1"/>
  <c r="I270" i="45" s="1"/>
  <c r="I271" i="45" s="1"/>
  <c r="I272" i="45" s="1"/>
  <c r="I273" i="45" s="1"/>
  <c r="I274" i="45" s="1"/>
  <c r="I275" i="45" s="1"/>
  <c r="I276" i="45" s="1"/>
  <c r="I277" i="45" s="1"/>
  <c r="I278" i="45" s="1"/>
  <c r="I279" i="45" s="1"/>
  <c r="I280" i="45" s="1"/>
  <c r="I281" i="45" s="1"/>
  <c r="F240" i="45"/>
  <c r="B240" i="45"/>
  <c r="N239" i="45"/>
  <c r="M239" i="45"/>
  <c r="I239" i="45"/>
  <c r="F239" i="45"/>
  <c r="B239" i="45"/>
  <c r="N238" i="45"/>
  <c r="M238" i="45"/>
  <c r="F238" i="45"/>
  <c r="N231" i="45"/>
  <c r="M231" i="45"/>
  <c r="F231" i="45"/>
  <c r="N230" i="45"/>
  <c r="M230" i="45"/>
  <c r="F230" i="45"/>
  <c r="N229" i="45"/>
  <c r="M229" i="45"/>
  <c r="F229" i="45"/>
  <c r="N228" i="45"/>
  <c r="M228" i="45"/>
  <c r="F228" i="45"/>
  <c r="N227" i="45"/>
  <c r="M227" i="45"/>
  <c r="F227" i="45"/>
  <c r="N226" i="45"/>
  <c r="M226" i="45"/>
  <c r="F226" i="45"/>
  <c r="N225" i="45"/>
  <c r="M225" i="45"/>
  <c r="F225" i="45"/>
  <c r="N224" i="45"/>
  <c r="M224" i="45"/>
  <c r="F224" i="45"/>
  <c r="N223" i="45"/>
  <c r="M223" i="45"/>
  <c r="F223" i="45"/>
  <c r="N222" i="45"/>
  <c r="M222" i="45"/>
  <c r="F222" i="45"/>
  <c r="N221" i="45"/>
  <c r="M221" i="45"/>
  <c r="F221" i="45"/>
  <c r="N220" i="45"/>
  <c r="M220" i="45"/>
  <c r="F220" i="45"/>
  <c r="N219" i="45"/>
  <c r="M219" i="45"/>
  <c r="F219" i="45"/>
  <c r="N218" i="45"/>
  <c r="M218" i="45"/>
  <c r="F218" i="45"/>
  <c r="N217" i="45"/>
  <c r="M217" i="45"/>
  <c r="F217" i="45"/>
  <c r="N216" i="45"/>
  <c r="M216" i="45"/>
  <c r="F216" i="45"/>
  <c r="N215" i="45"/>
  <c r="M215" i="45"/>
  <c r="F215" i="45"/>
  <c r="N214" i="45"/>
  <c r="M214" i="45"/>
  <c r="F214" i="45"/>
  <c r="N213" i="45"/>
  <c r="M213" i="45"/>
  <c r="F213" i="45"/>
  <c r="N212" i="45"/>
  <c r="M212" i="45"/>
  <c r="F212" i="45"/>
  <c r="N210" i="45"/>
  <c r="M210" i="45"/>
  <c r="F211" i="45"/>
  <c r="N211" i="45"/>
  <c r="M211" i="45"/>
  <c r="F210" i="45"/>
  <c r="N209" i="45"/>
  <c r="M209" i="45"/>
  <c r="F209" i="45"/>
  <c r="N207" i="45"/>
  <c r="M207" i="45"/>
  <c r="F208" i="45"/>
  <c r="N208" i="45"/>
  <c r="M208" i="45"/>
  <c r="F207" i="45"/>
  <c r="N206" i="45"/>
  <c r="M206" i="45"/>
  <c r="F206" i="45"/>
  <c r="N204" i="45"/>
  <c r="M204" i="45"/>
  <c r="F205" i="45"/>
  <c r="N203" i="45"/>
  <c r="M203" i="45"/>
  <c r="F204" i="45"/>
  <c r="N205" i="45"/>
  <c r="M205" i="45"/>
  <c r="F203" i="45"/>
  <c r="N201" i="45"/>
  <c r="M201" i="45"/>
  <c r="F202" i="45"/>
  <c r="N202" i="45"/>
  <c r="M202" i="45"/>
  <c r="F201" i="45"/>
  <c r="N200" i="45"/>
  <c r="M200" i="45"/>
  <c r="F200" i="45"/>
  <c r="N199" i="45"/>
  <c r="M199" i="45"/>
  <c r="F199" i="45"/>
  <c r="N198" i="45"/>
  <c r="M198" i="45"/>
  <c r="F198" i="45"/>
  <c r="N197" i="45"/>
  <c r="M197" i="45"/>
  <c r="F197" i="45"/>
  <c r="N196" i="45"/>
  <c r="M196" i="45"/>
  <c r="F196" i="45"/>
  <c r="N195" i="45"/>
  <c r="M195" i="45"/>
  <c r="F195" i="45"/>
  <c r="N194" i="45"/>
  <c r="M194" i="45"/>
  <c r="F194" i="45"/>
  <c r="N193" i="45"/>
  <c r="M193" i="45"/>
  <c r="F193" i="45"/>
  <c r="N191" i="45"/>
  <c r="M191" i="45"/>
  <c r="I192" i="45"/>
  <c r="I193" i="45" s="1"/>
  <c r="I194" i="45" s="1"/>
  <c r="I195" i="45" s="1"/>
  <c r="I196" i="45" s="1"/>
  <c r="I197" i="45" s="1"/>
  <c r="I198" i="45" s="1"/>
  <c r="I199" i="45" s="1"/>
  <c r="I200" i="45" s="1"/>
  <c r="I201" i="45" s="1"/>
  <c r="I202" i="45" s="1"/>
  <c r="I203" i="45" s="1"/>
  <c r="I204" i="45" s="1"/>
  <c r="I205" i="45" s="1"/>
  <c r="I206" i="45" s="1"/>
  <c r="I207" i="45" s="1"/>
  <c r="I208" i="45" s="1"/>
  <c r="I209" i="45" s="1"/>
  <c r="I210" i="45" s="1"/>
  <c r="I211" i="45" s="1"/>
  <c r="I212" i="45" s="1"/>
  <c r="I213" i="45" s="1"/>
  <c r="I214" i="45" s="1"/>
  <c r="I215" i="45" s="1"/>
  <c r="I216" i="45" s="1"/>
  <c r="I217" i="45" s="1"/>
  <c r="I218" i="45" s="1"/>
  <c r="I219" i="45" s="1"/>
  <c r="I220" i="45" s="1"/>
  <c r="I221" i="45" s="1"/>
  <c r="I222" i="45" s="1"/>
  <c r="I223" i="45" s="1"/>
  <c r="I224" i="45" s="1"/>
  <c r="I225" i="45" s="1"/>
  <c r="I226" i="45" s="1"/>
  <c r="I227" i="45" s="1"/>
  <c r="I228" i="45" s="1"/>
  <c r="I229" i="45" s="1"/>
  <c r="I230" i="45" s="1"/>
  <c r="I231" i="45" s="1"/>
  <c r="F192" i="45"/>
  <c r="N192" i="45"/>
  <c r="M192" i="45"/>
  <c r="F191" i="45"/>
  <c r="N190" i="45"/>
  <c r="M190" i="45"/>
  <c r="F190" i="45"/>
  <c r="N189" i="45"/>
  <c r="M189" i="45"/>
  <c r="F189" i="45"/>
  <c r="N188" i="45"/>
  <c r="M188" i="45"/>
  <c r="F188" i="45"/>
  <c r="N187" i="45"/>
  <c r="M187" i="45"/>
  <c r="I187" i="45"/>
  <c r="I188" i="45" s="1"/>
  <c r="I189" i="45" s="1"/>
  <c r="I190" i="45" s="1"/>
  <c r="I191" i="45" s="1"/>
  <c r="F187" i="45"/>
  <c r="N186" i="45"/>
  <c r="M186" i="45"/>
  <c r="F186" i="45"/>
  <c r="B186" i="45"/>
  <c r="B187" i="45" s="1"/>
  <c r="B188" i="45" s="1"/>
  <c r="B189" i="45" s="1"/>
  <c r="B190" i="45" s="1"/>
  <c r="B191" i="45" s="1"/>
  <c r="B192" i="45" s="1"/>
  <c r="B193" i="45" s="1"/>
  <c r="B194" i="45" s="1"/>
  <c r="B195" i="45" s="1"/>
  <c r="B196" i="45" s="1"/>
  <c r="B197" i="45" s="1"/>
  <c r="B198" i="45" s="1"/>
  <c r="B199" i="45" s="1"/>
  <c r="B200" i="45" s="1"/>
  <c r="B201" i="45" s="1"/>
  <c r="B202" i="45" s="1"/>
  <c r="B203" i="45" s="1"/>
  <c r="B204" i="45" s="1"/>
  <c r="B205" i="45" s="1"/>
  <c r="B206" i="45" s="1"/>
  <c r="B207" i="45" s="1"/>
  <c r="B208" i="45" s="1"/>
  <c r="B209" i="45" s="1"/>
  <c r="B210" i="45" s="1"/>
  <c r="B211" i="45" s="1"/>
  <c r="B212" i="45" s="1"/>
  <c r="B213" i="45" s="1"/>
  <c r="B214" i="45" s="1"/>
  <c r="B215" i="45" s="1"/>
  <c r="B216" i="45" s="1"/>
  <c r="B217" i="45" s="1"/>
  <c r="B218" i="45" s="1"/>
  <c r="B219" i="45" s="1"/>
  <c r="B220" i="45" s="1"/>
  <c r="B221" i="45" s="1"/>
  <c r="B222" i="45" s="1"/>
  <c r="B223" i="45" s="1"/>
  <c r="B224" i="45" s="1"/>
  <c r="B225" i="45" s="1"/>
  <c r="B226" i="45" s="1"/>
  <c r="B227" i="45" s="1"/>
  <c r="B228" i="45" s="1"/>
  <c r="B229" i="45" s="1"/>
  <c r="B230" i="45" s="1"/>
  <c r="B231" i="45" s="1"/>
  <c r="N185" i="45"/>
  <c r="M185" i="45"/>
  <c r="F185" i="45"/>
  <c r="B185" i="45"/>
  <c r="N184" i="45"/>
  <c r="M184" i="45"/>
  <c r="I184" i="45"/>
  <c r="I185" i="45" s="1"/>
  <c r="I186" i="45" s="1"/>
  <c r="F184" i="45"/>
  <c r="B184" i="45"/>
  <c r="N183" i="45"/>
  <c r="M183" i="45"/>
  <c r="F183" i="45"/>
  <c r="N176" i="45"/>
  <c r="M176" i="45"/>
  <c r="F176" i="45"/>
  <c r="N175" i="45"/>
  <c r="M175" i="45"/>
  <c r="F175" i="45"/>
  <c r="N174" i="45"/>
  <c r="M174" i="45"/>
  <c r="F174" i="45"/>
  <c r="N173" i="45"/>
  <c r="M173" i="45"/>
  <c r="F173" i="45"/>
  <c r="N172" i="45"/>
  <c r="M172" i="45"/>
  <c r="F172" i="45"/>
  <c r="N171" i="45"/>
  <c r="M171" i="45"/>
  <c r="F171" i="45"/>
  <c r="N170" i="45"/>
  <c r="M170" i="45"/>
  <c r="F170" i="45"/>
  <c r="N169" i="45"/>
  <c r="M169" i="45"/>
  <c r="F169" i="45"/>
  <c r="N168" i="45"/>
  <c r="M168" i="45"/>
  <c r="F168" i="45"/>
  <c r="N167" i="45"/>
  <c r="M167" i="45"/>
  <c r="F167" i="45"/>
  <c r="N166" i="45"/>
  <c r="M166" i="45"/>
  <c r="F166" i="45"/>
  <c r="N165" i="45"/>
  <c r="M165" i="45"/>
  <c r="F165" i="45"/>
  <c r="N164" i="45"/>
  <c r="M164" i="45"/>
  <c r="F164" i="45"/>
  <c r="N163" i="45"/>
  <c r="M163" i="45"/>
  <c r="F163" i="45"/>
  <c r="N162" i="45"/>
  <c r="M162" i="45"/>
  <c r="F162" i="45"/>
  <c r="N161" i="45"/>
  <c r="M161" i="45"/>
  <c r="F161" i="45"/>
  <c r="N160" i="45"/>
  <c r="M160" i="45"/>
  <c r="F160" i="45"/>
  <c r="N159" i="45"/>
  <c r="M159" i="45"/>
  <c r="F159" i="45"/>
  <c r="N158" i="45"/>
  <c r="M158" i="45"/>
  <c r="F158" i="45"/>
  <c r="N157" i="45"/>
  <c r="M157" i="45"/>
  <c r="F157" i="45"/>
  <c r="N156" i="45"/>
  <c r="M156" i="45"/>
  <c r="F156" i="45"/>
  <c r="N155" i="45"/>
  <c r="M155" i="45"/>
  <c r="F155" i="45"/>
  <c r="N154" i="45"/>
  <c r="M154" i="45"/>
  <c r="F154" i="45"/>
  <c r="N153" i="45"/>
  <c r="M153" i="45"/>
  <c r="F153" i="45"/>
  <c r="N150" i="45"/>
  <c r="M150" i="45"/>
  <c r="F152" i="45"/>
  <c r="N151" i="45"/>
  <c r="M151" i="45"/>
  <c r="F151" i="45"/>
  <c r="N149" i="45"/>
  <c r="M149" i="45"/>
  <c r="F150" i="45"/>
  <c r="N152" i="45"/>
  <c r="M152" i="45"/>
  <c r="F149" i="45"/>
  <c r="N147" i="45"/>
  <c r="M147" i="45"/>
  <c r="F148" i="45"/>
  <c r="N146" i="45"/>
  <c r="M146" i="45"/>
  <c r="F147" i="45"/>
  <c r="N145" i="45"/>
  <c r="M145" i="45"/>
  <c r="F146" i="45"/>
  <c r="N148" i="45"/>
  <c r="M148" i="45"/>
  <c r="F145" i="45"/>
  <c r="N143" i="45"/>
  <c r="M143" i="45"/>
  <c r="F144" i="45"/>
  <c r="N142" i="45"/>
  <c r="M142" i="45"/>
  <c r="F143" i="45"/>
  <c r="N141" i="45"/>
  <c r="M141" i="45"/>
  <c r="F142" i="45"/>
  <c r="N139" i="45"/>
  <c r="M139" i="45"/>
  <c r="F141" i="45"/>
  <c r="N140" i="45"/>
  <c r="M140" i="45"/>
  <c r="F140" i="45"/>
  <c r="N137" i="45"/>
  <c r="M137" i="45"/>
  <c r="F139" i="45"/>
  <c r="N144" i="45"/>
  <c r="M144" i="45"/>
  <c r="F138" i="45"/>
  <c r="N138" i="45"/>
  <c r="M138" i="45"/>
  <c r="F137" i="45"/>
  <c r="N136" i="45"/>
  <c r="M136" i="45"/>
  <c r="I136" i="45"/>
  <c r="I137" i="45" s="1"/>
  <c r="I138" i="45" s="1"/>
  <c r="I139" i="45" s="1"/>
  <c r="I140" i="45" s="1"/>
  <c r="I141" i="45" s="1"/>
  <c r="I142" i="45" s="1"/>
  <c r="I143" i="45" s="1"/>
  <c r="I144" i="45" s="1"/>
  <c r="I145" i="45" s="1"/>
  <c r="I146" i="45" s="1"/>
  <c r="I147" i="45" s="1"/>
  <c r="I148" i="45" s="1"/>
  <c r="I149" i="45" s="1"/>
  <c r="I150" i="45" s="1"/>
  <c r="I151" i="45" s="1"/>
  <c r="I152" i="45" s="1"/>
  <c r="I153" i="45" s="1"/>
  <c r="I154" i="45" s="1"/>
  <c r="I155" i="45" s="1"/>
  <c r="I156" i="45" s="1"/>
  <c r="I157" i="45" s="1"/>
  <c r="I158" i="45" s="1"/>
  <c r="I159" i="45" s="1"/>
  <c r="I160" i="45" s="1"/>
  <c r="I161" i="45" s="1"/>
  <c r="I162" i="45" s="1"/>
  <c r="I163" i="45" s="1"/>
  <c r="I164" i="45" s="1"/>
  <c r="I165" i="45" s="1"/>
  <c r="I166" i="45" s="1"/>
  <c r="I167" i="45" s="1"/>
  <c r="I168" i="45" s="1"/>
  <c r="I169" i="45" s="1"/>
  <c r="I170" i="45" s="1"/>
  <c r="I171" i="45" s="1"/>
  <c r="I172" i="45" s="1"/>
  <c r="I173" i="45" s="1"/>
  <c r="I174" i="45" s="1"/>
  <c r="I175" i="45" s="1"/>
  <c r="I176" i="45" s="1"/>
  <c r="F136" i="45"/>
  <c r="N135" i="45"/>
  <c r="M135" i="45"/>
  <c r="F135" i="45"/>
  <c r="N134" i="45"/>
  <c r="M134" i="45"/>
  <c r="F134" i="45"/>
  <c r="N133" i="45"/>
  <c r="M133" i="45"/>
  <c r="F133" i="45"/>
  <c r="N132" i="45"/>
  <c r="M132" i="45"/>
  <c r="F132" i="45"/>
  <c r="N131" i="45"/>
  <c r="M131" i="45"/>
  <c r="I131" i="45"/>
  <c r="I132" i="45" s="1"/>
  <c r="I133" i="45" s="1"/>
  <c r="I134" i="45" s="1"/>
  <c r="I135" i="45" s="1"/>
  <c r="F131" i="45"/>
  <c r="N130" i="45"/>
  <c r="M130" i="45"/>
  <c r="F130" i="45"/>
  <c r="N129" i="45"/>
  <c r="M129" i="45"/>
  <c r="F129" i="45"/>
  <c r="N128" i="45"/>
  <c r="M128" i="45"/>
  <c r="I128" i="45"/>
  <c r="I129" i="45" s="1"/>
  <c r="I130" i="45" s="1"/>
  <c r="F128" i="45"/>
  <c r="N127" i="45"/>
  <c r="M127" i="45"/>
  <c r="F127" i="45"/>
  <c r="N126" i="45"/>
  <c r="M126" i="45"/>
  <c r="F126" i="45"/>
  <c r="N125" i="45"/>
  <c r="M125" i="45"/>
  <c r="F125" i="45"/>
  <c r="B125" i="45"/>
  <c r="B126" i="45" s="1"/>
  <c r="B127" i="45" s="1"/>
  <c r="B128" i="45" s="1"/>
  <c r="B129" i="45" s="1"/>
  <c r="B130" i="45" s="1"/>
  <c r="B131" i="45" s="1"/>
  <c r="B132" i="45" s="1"/>
  <c r="B133" i="45" s="1"/>
  <c r="B134" i="45" s="1"/>
  <c r="B135" i="45" s="1"/>
  <c r="B136" i="45" s="1"/>
  <c r="B137" i="45" s="1"/>
  <c r="B138" i="45" s="1"/>
  <c r="B139" i="45" s="1"/>
  <c r="B140" i="45" s="1"/>
  <c r="B141" i="45" s="1"/>
  <c r="B142" i="45" s="1"/>
  <c r="B143" i="45" s="1"/>
  <c r="B144" i="45" s="1"/>
  <c r="B145" i="45" s="1"/>
  <c r="B146" i="45" s="1"/>
  <c r="B147" i="45" s="1"/>
  <c r="B148" i="45" s="1"/>
  <c r="B149" i="45" s="1"/>
  <c r="B150" i="45" s="1"/>
  <c r="B151" i="45" s="1"/>
  <c r="B152" i="45" s="1"/>
  <c r="B153" i="45" s="1"/>
  <c r="B154" i="45" s="1"/>
  <c r="B155" i="45" s="1"/>
  <c r="B156" i="45" s="1"/>
  <c r="B157" i="45" s="1"/>
  <c r="B158" i="45" s="1"/>
  <c r="B159" i="45" s="1"/>
  <c r="B160" i="45" s="1"/>
  <c r="B161" i="45" s="1"/>
  <c r="B162" i="45" s="1"/>
  <c r="B163" i="45" s="1"/>
  <c r="B164" i="45" s="1"/>
  <c r="B165" i="45" s="1"/>
  <c r="B166" i="45" s="1"/>
  <c r="B167" i="45" s="1"/>
  <c r="B168" i="45" s="1"/>
  <c r="B169" i="45" s="1"/>
  <c r="B170" i="45" s="1"/>
  <c r="B171" i="45" s="1"/>
  <c r="B172" i="45" s="1"/>
  <c r="B173" i="45" s="1"/>
  <c r="B174" i="45" s="1"/>
  <c r="B175" i="45" s="1"/>
  <c r="B176" i="45" s="1"/>
  <c r="N124" i="45"/>
  <c r="M124" i="45"/>
  <c r="F124" i="45"/>
  <c r="B124" i="45"/>
  <c r="N123" i="45"/>
  <c r="M123" i="45"/>
  <c r="I123" i="45"/>
  <c r="I124" i="45" s="1"/>
  <c r="I125" i="45" s="1"/>
  <c r="I126" i="45" s="1"/>
  <c r="I127" i="45" s="1"/>
  <c r="F123" i="45"/>
  <c r="B123" i="45"/>
  <c r="N122" i="45"/>
  <c r="M122" i="45"/>
  <c r="F122" i="45"/>
  <c r="N116" i="45"/>
  <c r="M116" i="45"/>
  <c r="F116" i="45"/>
  <c r="N115" i="45"/>
  <c r="M115" i="45"/>
  <c r="F115" i="45"/>
  <c r="N114" i="45"/>
  <c r="M114" i="45"/>
  <c r="F114" i="45"/>
  <c r="N113" i="45"/>
  <c r="M113" i="45"/>
  <c r="F113" i="45"/>
  <c r="N112" i="45"/>
  <c r="M112" i="45"/>
  <c r="F112" i="45"/>
  <c r="N111" i="45"/>
  <c r="M111" i="45"/>
  <c r="F111" i="45"/>
  <c r="N110" i="45"/>
  <c r="M110" i="45"/>
  <c r="F110" i="45"/>
  <c r="N109" i="45"/>
  <c r="M109" i="45"/>
  <c r="F109" i="45"/>
  <c r="N108" i="45"/>
  <c r="M108" i="45"/>
  <c r="F108" i="45"/>
  <c r="N107" i="45"/>
  <c r="M107" i="45"/>
  <c r="F107" i="45"/>
  <c r="N106" i="45"/>
  <c r="M106" i="45"/>
  <c r="F106" i="45"/>
  <c r="N105" i="45"/>
  <c r="M105" i="45"/>
  <c r="F105" i="45"/>
  <c r="N104" i="45"/>
  <c r="M104" i="45"/>
  <c r="F104" i="45"/>
  <c r="N103" i="45"/>
  <c r="M103" i="45"/>
  <c r="F103" i="45"/>
  <c r="N102" i="45"/>
  <c r="M102" i="45"/>
  <c r="F102" i="45"/>
  <c r="N101" i="45"/>
  <c r="M101" i="45"/>
  <c r="F101" i="45"/>
  <c r="N100" i="45"/>
  <c r="M100" i="45"/>
  <c r="F100" i="45"/>
  <c r="N99" i="45"/>
  <c r="M99" i="45"/>
  <c r="F99" i="45"/>
  <c r="N98" i="45"/>
  <c r="M98" i="45"/>
  <c r="F98" i="45"/>
  <c r="N95" i="45"/>
  <c r="M95" i="45"/>
  <c r="F97" i="45"/>
  <c r="N96" i="45"/>
  <c r="M96" i="45"/>
  <c r="F96" i="45"/>
  <c r="N97" i="45"/>
  <c r="M97" i="45"/>
  <c r="F95" i="45"/>
  <c r="N93" i="45"/>
  <c r="M93" i="45"/>
  <c r="F94" i="45"/>
  <c r="N90" i="45"/>
  <c r="M90" i="45"/>
  <c r="F93" i="45"/>
  <c r="N91" i="45"/>
  <c r="M91" i="45"/>
  <c r="F92" i="45"/>
  <c r="N94" i="45"/>
  <c r="M94" i="45"/>
  <c r="F91" i="45"/>
  <c r="B91" i="45"/>
  <c r="B92" i="45" s="1"/>
  <c r="B93" i="45" s="1"/>
  <c r="B94" i="45" s="1"/>
  <c r="B95" i="45" s="1"/>
  <c r="B96" i="45" s="1"/>
  <c r="B97" i="45" s="1"/>
  <c r="B98" i="45" s="1"/>
  <c r="B99" i="45" s="1"/>
  <c r="B100" i="45" s="1"/>
  <c r="B101" i="45" s="1"/>
  <c r="B102" i="45" s="1"/>
  <c r="B103" i="45" s="1"/>
  <c r="B104" i="45" s="1"/>
  <c r="B105" i="45" s="1"/>
  <c r="B106" i="45" s="1"/>
  <c r="B107" i="45" s="1"/>
  <c r="B108" i="45" s="1"/>
  <c r="B109" i="45" s="1"/>
  <c r="B110" i="45" s="1"/>
  <c r="B111" i="45" s="1"/>
  <c r="B112" i="45" s="1"/>
  <c r="B113" i="45" s="1"/>
  <c r="B114" i="45" s="1"/>
  <c r="B115" i="45" s="1"/>
  <c r="B116" i="45" s="1"/>
  <c r="N89" i="45"/>
  <c r="M89" i="45"/>
  <c r="F90" i="45"/>
  <c r="N88" i="45"/>
  <c r="M88" i="45"/>
  <c r="F89" i="45"/>
  <c r="N92" i="45"/>
  <c r="M92" i="45"/>
  <c r="F88" i="45"/>
  <c r="N87" i="45"/>
  <c r="M87" i="45"/>
  <c r="F87" i="45"/>
  <c r="N86" i="45"/>
  <c r="M86" i="45"/>
  <c r="F86" i="45"/>
  <c r="B86" i="45"/>
  <c r="B87" i="45" s="1"/>
  <c r="B88" i="45" s="1"/>
  <c r="B89" i="45" s="1"/>
  <c r="B90" i="45" s="1"/>
  <c r="N85" i="45"/>
  <c r="M85" i="45"/>
  <c r="F85" i="45"/>
  <c r="N84" i="45"/>
  <c r="M84" i="45"/>
  <c r="I84" i="45"/>
  <c r="I85" i="45" s="1"/>
  <c r="I86" i="45" s="1"/>
  <c r="I87" i="45" s="1"/>
  <c r="I88" i="45" s="1"/>
  <c r="I89" i="45" s="1"/>
  <c r="I90" i="45" s="1"/>
  <c r="I91" i="45" s="1"/>
  <c r="I92" i="45" s="1"/>
  <c r="I93" i="45" s="1"/>
  <c r="I94" i="45" s="1"/>
  <c r="I95" i="45" s="1"/>
  <c r="I96" i="45" s="1"/>
  <c r="I97" i="45" s="1"/>
  <c r="I98" i="45" s="1"/>
  <c r="I99" i="45" s="1"/>
  <c r="I100" i="45" s="1"/>
  <c r="I101" i="45" s="1"/>
  <c r="I102" i="45" s="1"/>
  <c r="I103" i="45" s="1"/>
  <c r="I104" i="45" s="1"/>
  <c r="I105" i="45" s="1"/>
  <c r="I106" i="45" s="1"/>
  <c r="I107" i="45" s="1"/>
  <c r="I108" i="45" s="1"/>
  <c r="I109" i="45" s="1"/>
  <c r="I110" i="45" s="1"/>
  <c r="I111" i="45" s="1"/>
  <c r="I112" i="45" s="1"/>
  <c r="I113" i="45" s="1"/>
  <c r="I114" i="45" s="1"/>
  <c r="I115" i="45" s="1"/>
  <c r="I116" i="45" s="1"/>
  <c r="F84" i="45"/>
  <c r="N83" i="45"/>
  <c r="M83" i="45"/>
  <c r="I83" i="45"/>
  <c r="F83" i="45"/>
  <c r="B83" i="45"/>
  <c r="B84" i="45" s="1"/>
  <c r="B85" i="45" s="1"/>
  <c r="N82" i="45"/>
  <c r="M82" i="45"/>
  <c r="I82" i="45"/>
  <c r="F82" i="45"/>
  <c r="B82" i="45"/>
  <c r="N81" i="45"/>
  <c r="M81" i="45"/>
  <c r="F81" i="45"/>
  <c r="N74" i="45"/>
  <c r="M74" i="45"/>
  <c r="F74" i="45"/>
  <c r="N73" i="45"/>
  <c r="M73" i="45"/>
  <c r="F73" i="45"/>
  <c r="N72" i="45"/>
  <c r="M72" i="45"/>
  <c r="F72" i="45"/>
  <c r="N71" i="45"/>
  <c r="M71" i="45"/>
  <c r="F71" i="45"/>
  <c r="N70" i="45"/>
  <c r="M70" i="45"/>
  <c r="F70" i="45"/>
  <c r="N69" i="45"/>
  <c r="M69" i="45"/>
  <c r="F69" i="45"/>
  <c r="N68" i="45"/>
  <c r="M68" i="45"/>
  <c r="F68" i="45"/>
  <c r="N67" i="45"/>
  <c r="M67" i="45"/>
  <c r="F67" i="45"/>
  <c r="N66" i="45"/>
  <c r="M66" i="45"/>
  <c r="F66" i="45"/>
  <c r="N65" i="45"/>
  <c r="M65" i="45"/>
  <c r="F65" i="45"/>
  <c r="N64" i="45"/>
  <c r="M64" i="45"/>
  <c r="F64" i="45"/>
  <c r="N63" i="45"/>
  <c r="M63" i="45"/>
  <c r="F63" i="45"/>
  <c r="N62" i="45"/>
  <c r="M62" i="45"/>
  <c r="F62" i="45"/>
  <c r="N61" i="45"/>
  <c r="M61" i="45"/>
  <c r="F61" i="45"/>
  <c r="N60" i="45"/>
  <c r="M60" i="45"/>
  <c r="F60" i="45"/>
  <c r="N59" i="45"/>
  <c r="M59" i="45"/>
  <c r="F59" i="45"/>
  <c r="N58" i="45"/>
  <c r="M58" i="45"/>
  <c r="F58" i="45"/>
  <c r="N57" i="45"/>
  <c r="M57" i="45"/>
  <c r="F57" i="45"/>
  <c r="N56" i="45"/>
  <c r="M56" i="45"/>
  <c r="F56" i="45"/>
  <c r="N55" i="45"/>
  <c r="M55" i="45"/>
  <c r="F55" i="45"/>
  <c r="N54" i="45"/>
  <c r="M54" i="45"/>
  <c r="F54" i="45"/>
  <c r="N53" i="45"/>
  <c r="M53" i="45"/>
  <c r="F53" i="45"/>
  <c r="N52" i="45"/>
  <c r="M52" i="45"/>
  <c r="F52" i="45"/>
  <c r="N51" i="45"/>
  <c r="M51" i="45"/>
  <c r="F51" i="45"/>
  <c r="N50" i="45"/>
  <c r="M50" i="45"/>
  <c r="F50" i="45"/>
  <c r="N49" i="45"/>
  <c r="M49" i="45"/>
  <c r="F49" i="45"/>
  <c r="N48" i="45"/>
  <c r="M48" i="45"/>
  <c r="F48" i="45"/>
  <c r="N47" i="45"/>
  <c r="M47" i="45"/>
  <c r="F47" i="45"/>
  <c r="N46" i="45"/>
  <c r="M46" i="45"/>
  <c r="F46" i="45"/>
  <c r="N45" i="45"/>
  <c r="M45" i="45"/>
  <c r="F45" i="45"/>
  <c r="N43" i="45"/>
  <c r="M43" i="45"/>
  <c r="F44" i="45"/>
  <c r="N42" i="45"/>
  <c r="M42" i="45"/>
  <c r="F43" i="45"/>
  <c r="N41" i="45"/>
  <c r="M41" i="45"/>
  <c r="F42" i="45"/>
  <c r="N40" i="45"/>
  <c r="M40" i="45"/>
  <c r="F41" i="45"/>
  <c r="N44" i="45"/>
  <c r="M44" i="45"/>
  <c r="F40" i="45"/>
  <c r="N39" i="45"/>
  <c r="M39" i="45"/>
  <c r="F39" i="45"/>
  <c r="N38" i="45"/>
  <c r="M38" i="45"/>
  <c r="F38" i="45"/>
  <c r="N37" i="45"/>
  <c r="M37" i="45"/>
  <c r="F37" i="45"/>
  <c r="N36" i="45"/>
  <c r="M36" i="45"/>
  <c r="F36" i="45"/>
  <c r="N35" i="45"/>
  <c r="M35" i="45"/>
  <c r="F35" i="45"/>
  <c r="N34" i="45"/>
  <c r="M34" i="45"/>
  <c r="F34" i="45"/>
  <c r="N33" i="45"/>
  <c r="M33" i="45"/>
  <c r="F33" i="45"/>
  <c r="N32" i="45"/>
  <c r="M32" i="45"/>
  <c r="F32" i="45"/>
  <c r="N31" i="45"/>
  <c r="M31" i="45"/>
  <c r="F31" i="45"/>
  <c r="N30" i="45"/>
  <c r="M30" i="45"/>
  <c r="F30" i="45"/>
  <c r="N29" i="45"/>
  <c r="M29" i="45"/>
  <c r="F29" i="45"/>
  <c r="N28" i="45"/>
  <c r="M28" i="45"/>
  <c r="F28" i="45"/>
  <c r="N27" i="45"/>
  <c r="M27" i="45"/>
  <c r="F27" i="45"/>
  <c r="N26" i="45"/>
  <c r="M26" i="45"/>
  <c r="F26" i="45"/>
  <c r="N25" i="45"/>
  <c r="M25" i="45"/>
  <c r="F25" i="45"/>
  <c r="N24" i="45"/>
  <c r="M24" i="45"/>
  <c r="F24" i="45"/>
  <c r="N23" i="45"/>
  <c r="M23" i="45"/>
  <c r="F23" i="45"/>
  <c r="N22" i="45"/>
  <c r="M22" i="45"/>
  <c r="F22" i="45"/>
  <c r="B22" i="45"/>
  <c r="B23" i="45" s="1"/>
  <c r="B24" i="45" s="1"/>
  <c r="B25" i="45" s="1"/>
  <c r="B26" i="45" s="1"/>
  <c r="B27" i="45" s="1"/>
  <c r="B28" i="45" s="1"/>
  <c r="B29" i="45" s="1"/>
  <c r="B30" i="45" s="1"/>
  <c r="B31" i="45" s="1"/>
  <c r="B32" i="45" s="1"/>
  <c r="B33" i="45" s="1"/>
  <c r="B34" i="45" s="1"/>
  <c r="B35" i="45" s="1"/>
  <c r="B36" i="45" s="1"/>
  <c r="B37" i="45" s="1"/>
  <c r="B38" i="45" s="1"/>
  <c r="B39" i="45" s="1"/>
  <c r="B40" i="45" s="1"/>
  <c r="B41" i="45" s="1"/>
  <c r="B42" i="45" s="1"/>
  <c r="B43" i="45" s="1"/>
  <c r="B44" i="45" s="1"/>
  <c r="B45" i="45" s="1"/>
  <c r="B46" i="45" s="1"/>
  <c r="B47" i="45" s="1"/>
  <c r="B48" i="45" s="1"/>
  <c r="B49" i="45" s="1"/>
  <c r="B50" i="45" s="1"/>
  <c r="B51" i="45" s="1"/>
  <c r="B52" i="45" s="1"/>
  <c r="B53" i="45" s="1"/>
  <c r="B54" i="45" s="1"/>
  <c r="B55" i="45" s="1"/>
  <c r="B56" i="45" s="1"/>
  <c r="B57" i="45" s="1"/>
  <c r="B58" i="45" s="1"/>
  <c r="B59" i="45" s="1"/>
  <c r="B60" i="45" s="1"/>
  <c r="B61" i="45" s="1"/>
  <c r="B62" i="45" s="1"/>
  <c r="B63" i="45" s="1"/>
  <c r="B64" i="45" s="1"/>
  <c r="B65" i="45" s="1"/>
  <c r="B66" i="45" s="1"/>
  <c r="B67" i="45" s="1"/>
  <c r="B68" i="45" s="1"/>
  <c r="B69" i="45" s="1"/>
  <c r="B70" i="45" s="1"/>
  <c r="B71" i="45" s="1"/>
  <c r="B72" i="45" s="1"/>
  <c r="B73" i="45" s="1"/>
  <c r="B74" i="45" s="1"/>
  <c r="N21" i="45"/>
  <c r="M21" i="45"/>
  <c r="F21" i="45"/>
  <c r="B21" i="45"/>
  <c r="N20" i="45"/>
  <c r="M20" i="45"/>
  <c r="I20" i="45"/>
  <c r="I21" i="45" s="1"/>
  <c r="I22" i="45" s="1"/>
  <c r="I23" i="45" s="1"/>
  <c r="I24" i="45" s="1"/>
  <c r="I25" i="45" s="1"/>
  <c r="I26" i="45" s="1"/>
  <c r="I27" i="45" s="1"/>
  <c r="I28" i="45" s="1"/>
  <c r="I29" i="45" s="1"/>
  <c r="I30" i="45" s="1"/>
  <c r="I31" i="45" s="1"/>
  <c r="I32" i="45" s="1"/>
  <c r="I33" i="45" s="1"/>
  <c r="I34" i="45" s="1"/>
  <c r="I35" i="45" s="1"/>
  <c r="I36" i="45" s="1"/>
  <c r="I37" i="45" s="1"/>
  <c r="I38" i="45" s="1"/>
  <c r="I39" i="45" s="1"/>
  <c r="I40" i="45" s="1"/>
  <c r="I41" i="45" s="1"/>
  <c r="I42" i="45" s="1"/>
  <c r="I43" i="45" s="1"/>
  <c r="I44" i="45" s="1"/>
  <c r="I45" i="45" s="1"/>
  <c r="I46" i="45" s="1"/>
  <c r="I47" i="45" s="1"/>
  <c r="I48" i="45" s="1"/>
  <c r="I49" i="45" s="1"/>
  <c r="I50" i="45" s="1"/>
  <c r="I51" i="45" s="1"/>
  <c r="I52" i="45" s="1"/>
  <c r="I53" i="45" s="1"/>
  <c r="I54" i="45" s="1"/>
  <c r="I55" i="45" s="1"/>
  <c r="I56" i="45" s="1"/>
  <c r="I57" i="45" s="1"/>
  <c r="I58" i="45" s="1"/>
  <c r="I59" i="45" s="1"/>
  <c r="I60" i="45" s="1"/>
  <c r="I61" i="45" s="1"/>
  <c r="I62" i="45" s="1"/>
  <c r="I63" i="45" s="1"/>
  <c r="I64" i="45" s="1"/>
  <c r="I65" i="45" s="1"/>
  <c r="I66" i="45" s="1"/>
  <c r="I67" i="45" s="1"/>
  <c r="I68" i="45" s="1"/>
  <c r="I69" i="45" s="1"/>
  <c r="I70" i="45" s="1"/>
  <c r="I71" i="45" s="1"/>
  <c r="I72" i="45" s="1"/>
  <c r="I73" i="45" s="1"/>
  <c r="I74" i="45" s="1"/>
  <c r="F20" i="45"/>
  <c r="B20" i="45"/>
  <c r="N19" i="45"/>
  <c r="M19" i="45"/>
  <c r="F19" i="45"/>
  <c r="K21" i="44" l="1"/>
  <c r="K25" i="44"/>
  <c r="F5" i="43" l="1"/>
  <c r="F11" i="43"/>
  <c r="F14" i="43"/>
  <c r="F42" i="44" l="1"/>
  <c r="F41" i="44"/>
  <c r="F39" i="44"/>
  <c r="F38" i="44"/>
  <c r="F40" i="44"/>
  <c r="F45" i="44"/>
  <c r="J11" i="44" l="1"/>
  <c r="F6" i="43" l="1"/>
  <c r="F8" i="43"/>
  <c r="F9" i="43"/>
  <c r="F10" i="43"/>
  <c r="F12" i="43"/>
  <c r="F13" i="43"/>
  <c r="E15" i="43"/>
  <c r="E16" i="43" s="1"/>
  <c r="D16" i="43"/>
  <c r="F15" i="43" l="1"/>
  <c r="F16" i="43" s="1"/>
  <c r="F17" i="43" s="1"/>
  <c r="J328" i="27" l="1"/>
  <c r="L328" i="27"/>
  <c r="K328" i="27"/>
  <c r="D331" i="27"/>
  <c r="B373" i="29"/>
  <c r="B364" i="29"/>
  <c r="B365" i="29" s="1"/>
  <c r="B366" i="29" s="1"/>
  <c r="B372" i="29"/>
  <c r="B345" i="29"/>
  <c r="B346" i="29" s="1"/>
  <c r="B347" i="29" s="1"/>
  <c r="B348" i="29" s="1"/>
  <c r="B349" i="29" s="1"/>
  <c r="B350" i="29" s="1"/>
  <c r="B351" i="29" s="1"/>
  <c r="B352" i="29" s="1"/>
  <c r="B353" i="29" s="1"/>
  <c r="B354" i="29" s="1"/>
  <c r="B355" i="29" s="1"/>
  <c r="B356" i="29" s="1"/>
  <c r="B328" i="29"/>
  <c r="B308" i="29"/>
  <c r="B309" i="29" s="1"/>
  <c r="B310" i="29" s="1"/>
  <c r="B311" i="29" s="1"/>
  <c r="B312" i="29" s="1"/>
  <c r="B313" i="29" s="1"/>
  <c r="B314" i="29" s="1"/>
  <c r="B315" i="29" s="1"/>
  <c r="B316" i="29" s="1"/>
  <c r="B317" i="29" s="1"/>
  <c r="B318" i="29" s="1"/>
  <c r="B319" i="29" s="1"/>
  <c r="B320" i="29" s="1"/>
  <c r="B275" i="29"/>
  <c r="B276" i="29" s="1"/>
  <c r="B277" i="29" s="1"/>
  <c r="B278" i="29" s="1"/>
  <c r="B279" i="29" s="1"/>
  <c r="B280" i="29" s="1"/>
  <c r="B281" i="29" s="1"/>
  <c r="B282" i="29" s="1"/>
  <c r="B283" i="29" s="1"/>
  <c r="B284" i="29" s="1"/>
  <c r="B285" i="29" s="1"/>
  <c r="B286" i="29" s="1"/>
  <c r="B287" i="29" s="1"/>
  <c r="B288" i="29" s="1"/>
  <c r="B289" i="29" s="1"/>
  <c r="B290" i="29" s="1"/>
  <c r="B291" i="29" s="1"/>
  <c r="B292" i="29" s="1"/>
  <c r="B293" i="29" s="1"/>
  <c r="B294" i="29" s="1"/>
  <c r="B295" i="29" s="1"/>
  <c r="B296" i="29" s="1"/>
  <c r="B297" i="29" s="1"/>
  <c r="B298" i="29" s="1"/>
  <c r="B299" i="29" s="1"/>
  <c r="B300" i="29" s="1"/>
  <c r="B301" i="29" s="1"/>
  <c r="B302" i="29" s="1"/>
  <c r="B226" i="29"/>
  <c r="B227" i="29" s="1"/>
  <c r="B228" i="29" s="1"/>
  <c r="B229" i="29" s="1"/>
  <c r="B230" i="29" s="1"/>
  <c r="B231" i="29" s="1"/>
  <c r="B232" i="29" s="1"/>
  <c r="B233" i="29" s="1"/>
  <c r="B234" i="29" s="1"/>
  <c r="B235" i="29" s="1"/>
  <c r="B236" i="29" s="1"/>
  <c r="B237" i="29" s="1"/>
  <c r="B238" i="29" s="1"/>
  <c r="B239" i="29" s="1"/>
  <c r="B240" i="29" s="1"/>
  <c r="B241" i="29" s="1"/>
  <c r="B242" i="29" s="1"/>
  <c r="B243" i="29" s="1"/>
  <c r="B244" i="29" s="1"/>
  <c r="B245" i="29" s="1"/>
  <c r="B246" i="29" s="1"/>
  <c r="B247" i="29" s="1"/>
  <c r="B248" i="29" s="1"/>
  <c r="B249" i="29" s="1"/>
  <c r="B250" i="29" s="1"/>
  <c r="B251" i="29" s="1"/>
  <c r="B252" i="29" s="1"/>
  <c r="B253" i="29" s="1"/>
  <c r="B254" i="29" s="1"/>
  <c r="B255" i="29" s="1"/>
  <c r="B256" i="29" s="1"/>
  <c r="B257" i="29" s="1"/>
  <c r="B258" i="29" s="1"/>
  <c r="B259" i="29" s="1"/>
  <c r="B260" i="29" s="1"/>
  <c r="B261" i="29" s="1"/>
  <c r="B262" i="29" s="1"/>
  <c r="B263" i="29" s="1"/>
  <c r="B264" i="29" s="1"/>
  <c r="B265" i="29" s="1"/>
  <c r="B266" i="29" s="1"/>
  <c r="B267" i="29" s="1"/>
  <c r="B268" i="29" s="1"/>
  <c r="B172" i="29"/>
  <c r="B173" i="29" s="1"/>
  <c r="B174" i="29" s="1"/>
  <c r="B175" i="29" s="1"/>
  <c r="B176" i="29" s="1"/>
  <c r="B177" i="29" s="1"/>
  <c r="B178" i="29" s="1"/>
  <c r="B179" i="29" s="1"/>
  <c r="B180" i="29" s="1"/>
  <c r="B181" i="29" s="1"/>
  <c r="B182" i="29" s="1"/>
  <c r="B183" i="29" s="1"/>
  <c r="B184" i="29" s="1"/>
  <c r="B185" i="29" s="1"/>
  <c r="B186" i="29" s="1"/>
  <c r="B187" i="29" s="1"/>
  <c r="B188" i="29" s="1"/>
  <c r="B189" i="29" s="1"/>
  <c r="B190" i="29" s="1"/>
  <c r="B191" i="29" s="1"/>
  <c r="B192" i="29" s="1"/>
  <c r="B193" i="29" s="1"/>
  <c r="B194" i="29" s="1"/>
  <c r="B195" i="29" s="1"/>
  <c r="B196" i="29" s="1"/>
  <c r="B197" i="29" s="1"/>
  <c r="B198" i="29" s="1"/>
  <c r="B199" i="29" s="1"/>
  <c r="B200" i="29" s="1"/>
  <c r="B201" i="29" s="1"/>
  <c r="B202" i="29" s="1"/>
  <c r="B203" i="29" s="1"/>
  <c r="B204" i="29" s="1"/>
  <c r="B205" i="29" s="1"/>
  <c r="B206" i="29" s="1"/>
  <c r="B207" i="29" s="1"/>
  <c r="B208" i="29" s="1"/>
  <c r="B209" i="29" s="1"/>
  <c r="B210" i="29" s="1"/>
  <c r="B211" i="29" s="1"/>
  <c r="B212" i="29" s="1"/>
  <c r="B213" i="29" s="1"/>
  <c r="B214" i="29" s="1"/>
  <c r="B215" i="29" s="1"/>
  <c r="B216" i="29" s="1"/>
  <c r="B217" i="29" s="1"/>
  <c r="B218" i="29" s="1"/>
  <c r="B112" i="29"/>
  <c r="B113" i="29" s="1"/>
  <c r="B114" i="29" s="1"/>
  <c r="B115" i="29" s="1"/>
  <c r="B116" i="29" s="1"/>
  <c r="B117" i="29" s="1"/>
  <c r="B118" i="29" s="1"/>
  <c r="B119" i="29" s="1"/>
  <c r="B120" i="29" s="1"/>
  <c r="B121" i="29" s="1"/>
  <c r="B122" i="29" s="1"/>
  <c r="B123" i="29" s="1"/>
  <c r="B124" i="29" s="1"/>
  <c r="B125" i="29" s="1"/>
  <c r="B126" i="29" s="1"/>
  <c r="B127" i="29" s="1"/>
  <c r="B128" i="29" s="1"/>
  <c r="B129" i="29" s="1"/>
  <c r="B130" i="29" s="1"/>
  <c r="B131" i="29" s="1"/>
  <c r="B132" i="29" s="1"/>
  <c r="B133" i="29" s="1"/>
  <c r="B134" i="29" s="1"/>
  <c r="B135" i="29" s="1"/>
  <c r="B136" i="29" s="1"/>
  <c r="B137" i="29" s="1"/>
  <c r="B138" i="29" s="1"/>
  <c r="B139" i="29" s="1"/>
  <c r="B140" i="29" s="1"/>
  <c r="B141" i="29" s="1"/>
  <c r="B142" i="29" s="1"/>
  <c r="B143" i="29" s="1"/>
  <c r="B144" i="29" s="1"/>
  <c r="B145" i="29" s="1"/>
  <c r="B146" i="29" s="1"/>
  <c r="B147" i="29" s="1"/>
  <c r="B148" i="29" s="1"/>
  <c r="B149" i="29" s="1"/>
  <c r="B150" i="29" s="1"/>
  <c r="B151" i="29" s="1"/>
  <c r="B152" i="29" s="1"/>
  <c r="B153" i="29" s="1"/>
  <c r="B154" i="29" s="1"/>
  <c r="B155" i="29" s="1"/>
  <c r="B156" i="29" s="1"/>
  <c r="B157" i="29" s="1"/>
  <c r="B158" i="29" s="1"/>
  <c r="B159" i="29" s="1"/>
  <c r="B160" i="29" s="1"/>
  <c r="B161" i="29" s="1"/>
  <c r="B162" i="29" s="1"/>
  <c r="B163" i="29" s="1"/>
  <c r="B164" i="29" s="1"/>
  <c r="B165" i="29" s="1"/>
  <c r="B71" i="29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374" i="29" l="1"/>
  <c r="B375" i="29" s="1"/>
  <c r="B376" i="29" s="1"/>
  <c r="B377" i="29" s="1"/>
  <c r="B378" i="29" s="1"/>
  <c r="B379" i="29" s="1"/>
  <c r="B380" i="29" s="1"/>
  <c r="B329" i="29"/>
  <c r="B330" i="29" s="1"/>
  <c r="B331" i="29" s="1"/>
  <c r="B332" i="29" s="1"/>
  <c r="B333" i="29" s="1"/>
  <c r="B334" i="29" s="1"/>
  <c r="B335" i="29" s="1"/>
  <c r="B336" i="29" s="1"/>
  <c r="B337" i="29" s="1"/>
  <c r="B338" i="29" s="1"/>
  <c r="B219" i="29"/>
  <c r="B10" i="29"/>
  <c r="B11" i="29" s="1"/>
  <c r="B12" i="29" s="1"/>
  <c r="B13" i="29" s="1"/>
  <c r="B14" i="29" s="1"/>
  <c r="B15" i="29" s="1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9" i="27"/>
  <c r="B10" i="27" s="1"/>
  <c r="B11" i="27" s="1"/>
  <c r="B12" i="27" s="1"/>
  <c r="B13" i="27" s="1"/>
  <c r="B14" i="27" s="1"/>
  <c r="N328" i="27" l="1"/>
  <c r="B15" i="27"/>
  <c r="B16" i="27" s="1"/>
  <c r="B17" i="27" s="1"/>
  <c r="B18" i="27" s="1"/>
  <c r="B19" i="27" s="1"/>
  <c r="B20" i="27" s="1"/>
  <c r="B21" i="27" s="1"/>
  <c r="B22" i="27" s="1"/>
  <c r="B23" i="27" s="1"/>
  <c r="B24" i="27" s="1"/>
  <c r="B25" i="27" s="1"/>
  <c r="B26" i="27" s="1"/>
  <c r="B27" i="27" s="1"/>
  <c r="B28" i="27" s="1"/>
  <c r="B29" i="27" s="1"/>
  <c r="B30" i="27" s="1"/>
  <c r="B31" i="27" s="1"/>
  <c r="B32" i="27" s="1"/>
  <c r="B33" i="27" s="1"/>
  <c r="B34" i="27" s="1"/>
  <c r="B35" i="27" s="1"/>
  <c r="B36" i="27" l="1"/>
  <c r="B37" i="27" l="1"/>
  <c r="B38" i="27" s="1"/>
  <c r="B39" i="27" s="1"/>
  <c r="B40" i="27" s="1"/>
  <c r="B41" i="27" s="1"/>
  <c r="B42" i="27" s="1"/>
  <c r="B43" i="27" s="1"/>
  <c r="B44" i="27" s="1"/>
  <c r="B45" i="27" s="1"/>
  <c r="B46" i="27" s="1"/>
  <c r="B47" i="27" s="1"/>
  <c r="B48" i="27" s="1"/>
  <c r="B49" i="27" s="1"/>
  <c r="B50" i="27" s="1"/>
  <c r="B51" i="27" s="1"/>
  <c r="B52" i="27" s="1"/>
  <c r="B53" i="27" s="1"/>
  <c r="B54" i="27" s="1"/>
  <c r="B55" i="27" s="1"/>
  <c r="B56" i="27" s="1"/>
  <c r="B57" i="27" s="1"/>
  <c r="B58" i="27" s="1"/>
  <c r="B59" i="27" s="1"/>
  <c r="B60" i="27" s="1"/>
  <c r="B61" i="27" s="1"/>
  <c r="B62" i="27" s="1"/>
  <c r="B63" i="27" s="1"/>
  <c r="B64" i="27" s="1"/>
  <c r="B65" i="27" s="1"/>
  <c r="B66" i="27" s="1"/>
  <c r="B67" i="27" s="1"/>
  <c r="B68" i="27" s="1"/>
  <c r="B69" i="27" s="1"/>
  <c r="B70" i="27" s="1"/>
  <c r="B71" i="27" s="1"/>
  <c r="B72" i="27" s="1"/>
  <c r="B73" i="27" s="1"/>
  <c r="B74" i="27" s="1"/>
  <c r="B75" i="27" s="1"/>
  <c r="B76" i="27" s="1"/>
  <c r="B77" i="27" s="1"/>
  <c r="B78" i="27" s="1"/>
  <c r="B79" i="27" s="1"/>
  <c r="B80" i="27" s="1"/>
  <c r="B81" i="27" s="1"/>
  <c r="B82" i="27" s="1"/>
  <c r="B83" i="27" s="1"/>
  <c r="B84" i="27" s="1"/>
  <c r="B85" i="27" s="1"/>
  <c r="B86" i="27" s="1"/>
  <c r="B87" i="27" s="1"/>
  <c r="B88" i="27" s="1"/>
  <c r="B89" i="27" s="1"/>
  <c r="B90" i="27" s="1"/>
  <c r="B91" i="27" s="1"/>
  <c r="B92" i="27" s="1"/>
  <c r="B93" i="27" s="1"/>
  <c r="B94" i="27" s="1"/>
  <c r="B95" i="27" s="1"/>
  <c r="B96" i="27" s="1"/>
  <c r="B97" i="27" s="1"/>
  <c r="B98" i="27" s="1"/>
  <c r="B99" i="27" s="1"/>
  <c r="B100" i="27" s="1"/>
  <c r="B101" i="27" s="1"/>
  <c r="B102" i="27" s="1"/>
  <c r="B103" i="27" s="1"/>
  <c r="B104" i="27" s="1"/>
  <c r="B105" i="27" s="1"/>
  <c r="B106" i="27" s="1"/>
  <c r="B107" i="27" s="1"/>
  <c r="B108" i="27" s="1"/>
  <c r="B109" i="27" s="1"/>
  <c r="B110" i="27" s="1"/>
  <c r="B111" i="27" s="1"/>
  <c r="B112" i="27" s="1"/>
  <c r="B113" i="27" s="1"/>
  <c r="B114" i="27" s="1"/>
  <c r="B115" i="27" s="1"/>
  <c r="B116" i="27" s="1"/>
  <c r="B117" i="27" s="1"/>
  <c r="B118" i="27" s="1"/>
  <c r="B119" i="27" s="1"/>
  <c r="B120" i="27" s="1"/>
  <c r="B121" i="27" s="1"/>
  <c r="B122" i="27" s="1"/>
  <c r="B123" i="27" s="1"/>
  <c r="B124" i="27" s="1"/>
  <c r="B125" i="27" s="1"/>
  <c r="B126" i="27" s="1"/>
  <c r="B127" i="27" s="1"/>
  <c r="B128" i="27" s="1"/>
  <c r="B129" i="27" s="1"/>
  <c r="B130" i="27" s="1"/>
  <c r="B131" i="27" s="1"/>
  <c r="B132" i="27" s="1"/>
  <c r="B133" i="27" s="1"/>
  <c r="B134" i="27" s="1"/>
  <c r="B135" i="27" s="1"/>
  <c r="B136" i="27" s="1"/>
  <c r="B137" i="27" s="1"/>
  <c r="B138" i="27" s="1"/>
  <c r="B139" i="27" s="1"/>
  <c r="B140" i="27" s="1"/>
  <c r="B141" i="27" s="1"/>
  <c r="B142" i="27" s="1"/>
  <c r="B143" i="27" s="1"/>
  <c r="B144" i="27" s="1"/>
  <c r="B145" i="27" s="1"/>
  <c r="B146" i="27" s="1"/>
  <c r="B147" i="27" s="1"/>
  <c r="B148" i="27" s="1"/>
  <c r="B149" i="27" s="1"/>
  <c r="B150" i="27" s="1"/>
  <c r="B151" i="27" s="1"/>
  <c r="B152" i="27" s="1"/>
  <c r="B153" i="27" s="1"/>
  <c r="B154" i="27" s="1"/>
  <c r="B155" i="27" s="1"/>
  <c r="B156" i="27" s="1"/>
  <c r="B157" i="27" s="1"/>
  <c r="B158" i="27" s="1"/>
  <c r="B159" i="27" s="1"/>
  <c r="B160" i="27" s="1"/>
  <c r="B161" i="27" s="1"/>
  <c r="B162" i="27" s="1"/>
  <c r="B163" i="27" s="1"/>
  <c r="B164" i="27" s="1"/>
  <c r="B165" i="27" s="1"/>
  <c r="B166" i="27" s="1"/>
  <c r="B167" i="27" s="1"/>
  <c r="B168" i="27" s="1"/>
  <c r="B169" i="27" s="1"/>
  <c r="B170" i="27" s="1"/>
  <c r="B171" i="27" s="1"/>
  <c r="B172" i="27" s="1"/>
  <c r="B173" i="27" s="1"/>
  <c r="B174" i="27" s="1"/>
  <c r="B175" i="27" s="1"/>
  <c r="B176" i="27" s="1"/>
  <c r="B177" i="27" s="1"/>
  <c r="B178" i="27" s="1"/>
  <c r="B179" i="27" s="1"/>
  <c r="B180" i="27" s="1"/>
  <c r="B181" i="27" s="1"/>
  <c r="B182" i="27" s="1"/>
  <c r="B183" i="27" s="1"/>
  <c r="B184" i="27" s="1"/>
  <c r="B185" i="27" s="1"/>
  <c r="B186" i="27" s="1"/>
  <c r="B187" i="27" s="1"/>
  <c r="B188" i="27" s="1"/>
  <c r="B189" i="27" s="1"/>
  <c r="B190" i="27" s="1"/>
  <c r="B191" i="27" s="1"/>
  <c r="B192" i="27" s="1"/>
  <c r="B193" i="27" s="1"/>
  <c r="B194" i="27" s="1"/>
  <c r="B195" i="27" s="1"/>
  <c r="B196" i="27" s="1"/>
  <c r="B197" i="27" s="1"/>
  <c r="B198" i="27" s="1"/>
  <c r="B199" i="27" s="1"/>
  <c r="B200" i="27" s="1"/>
  <c r="B201" i="27" s="1"/>
  <c r="B202" i="27" s="1"/>
  <c r="B203" i="27" s="1"/>
  <c r="B204" i="27" s="1"/>
  <c r="B205" i="27" s="1"/>
  <c r="B206" i="27" s="1"/>
  <c r="B207" i="27" s="1"/>
  <c r="B208" i="27" s="1"/>
  <c r="B209" i="27" s="1"/>
  <c r="B210" i="27" s="1"/>
  <c r="B211" i="27" s="1"/>
  <c r="B212" i="27" s="1"/>
  <c r="B213" i="27" s="1"/>
  <c r="B214" i="27" s="1"/>
  <c r="B215" i="27" s="1"/>
  <c r="B216" i="27" s="1"/>
  <c r="B217" i="27" s="1"/>
  <c r="B218" i="27" s="1"/>
  <c r="B219" i="27" s="1"/>
  <c r="B220" i="27" s="1"/>
  <c r="B221" i="27" s="1"/>
  <c r="B222" i="27" s="1"/>
  <c r="B223" i="27" s="1"/>
  <c r="B224" i="27" s="1"/>
  <c r="B225" i="27" s="1"/>
  <c r="B226" i="27" s="1"/>
  <c r="B227" i="27" s="1"/>
  <c r="B228" i="27" s="1"/>
  <c r="B229" i="27" s="1"/>
  <c r="B230" i="27" s="1"/>
  <c r="B233" i="27" l="1"/>
  <c r="B234" i="27" s="1"/>
  <c r="B235" i="27" s="1"/>
  <c r="B236" i="27" s="1"/>
  <c r="B237" i="27" s="1"/>
  <c r="B238" i="27" s="1"/>
  <c r="B239" i="27" s="1"/>
  <c r="B240" i="27" s="1"/>
  <c r="B241" i="27" s="1"/>
  <c r="B242" i="27" s="1"/>
  <c r="B243" i="27" s="1"/>
  <c r="B244" i="27" s="1"/>
  <c r="B245" i="27" s="1"/>
  <c r="B246" i="27" s="1"/>
  <c r="B247" i="27" s="1"/>
  <c r="B248" i="27" s="1"/>
  <c r="B249" i="27" s="1"/>
  <c r="B250" i="27" s="1"/>
  <c r="B251" i="27" s="1"/>
  <c r="B252" i="27" s="1"/>
  <c r="B253" i="27" s="1"/>
  <c r="B254" i="27" s="1"/>
  <c r="B255" i="27" s="1"/>
  <c r="B256" i="27" s="1"/>
  <c r="B257" i="27" s="1"/>
  <c r="B258" i="27" s="1"/>
  <c r="B259" i="27" s="1"/>
  <c r="B260" i="27" s="1"/>
  <c r="B261" i="27" s="1"/>
  <c r="B262" i="27" s="1"/>
  <c r="B263" i="27" s="1"/>
  <c r="B264" i="27" s="1"/>
  <c r="B265" i="27" s="1"/>
  <c r="B266" i="27" s="1"/>
  <c r="B267" i="27" s="1"/>
  <c r="B268" i="27" s="1"/>
  <c r="B269" i="27" s="1"/>
  <c r="B270" i="27" s="1"/>
  <c r="B271" i="27" s="1"/>
  <c r="B272" i="27" s="1"/>
  <c r="B273" i="27" s="1"/>
  <c r="B274" i="27" s="1"/>
  <c r="B275" i="27" s="1"/>
  <c r="B276" i="27" s="1"/>
  <c r="B277" i="27" s="1"/>
  <c r="B278" i="27" s="1"/>
  <c r="B279" i="27" s="1"/>
  <c r="B280" i="27" s="1"/>
  <c r="B281" i="27" s="1"/>
  <c r="B282" i="27" s="1"/>
  <c r="B283" i="27" s="1"/>
  <c r="B284" i="27" s="1"/>
  <c r="B285" i="27" s="1"/>
  <c r="B286" i="27" s="1"/>
  <c r="B287" i="27" s="1"/>
  <c r="B288" i="27" s="1"/>
  <c r="B289" i="27" s="1"/>
  <c r="B290" i="27" s="1"/>
  <c r="B291" i="27" s="1"/>
  <c r="B292" i="27" s="1"/>
  <c r="B293" i="27" s="1"/>
  <c r="B294" i="27" s="1"/>
  <c r="B295" i="27" s="1"/>
  <c r="B296" i="27" s="1"/>
  <c r="B297" i="27" s="1"/>
  <c r="B298" i="27" s="1"/>
  <c r="B299" i="27" s="1"/>
  <c r="B300" i="27" s="1"/>
  <c r="B301" i="27" s="1"/>
  <c r="B302" i="27" s="1"/>
  <c r="B231" i="27"/>
  <c r="B232" i="27" s="1"/>
  <c r="B303" i="27" l="1"/>
  <c r="B304" i="27" s="1"/>
  <c r="B305" i="27" s="1"/>
  <c r="B306" i="27" s="1"/>
  <c r="B307" i="27" s="1"/>
  <c r="B308" i="27" s="1"/>
  <c r="B309" i="27" s="1"/>
  <c r="B310" i="27" s="1"/>
  <c r="B311" i="27" s="1"/>
  <c r="B312" i="27" s="1"/>
  <c r="B313" i="27" s="1"/>
  <c r="B314" i="27" s="1"/>
  <c r="B315" i="27" s="1"/>
  <c r="B316" i="27" s="1"/>
  <c r="B317" i="27" s="1"/>
  <c r="B318" i="27" s="1"/>
  <c r="B319" i="27" s="1"/>
  <c r="B320" i="27" s="1"/>
  <c r="B321" i="27" s="1"/>
  <c r="B322" i="27" s="1"/>
  <c r="B323" i="27" s="1"/>
  <c r="B324" i="27" s="1"/>
  <c r="B325" i="27" s="1"/>
  <c r="B326" i="27" s="1"/>
  <c r="B327" i="27" s="1"/>
</calcChain>
</file>

<file path=xl/sharedStrings.xml><?xml version="1.0" encoding="utf-8"?>
<sst xmlns="http://schemas.openxmlformats.org/spreadsheetml/2006/main" count="6606" uniqueCount="1304">
  <si>
    <t>Dinas Perdagangan, Perindustrian, Koperasi dan UKM Kabupaten bireuen</t>
  </si>
  <si>
    <t>No</t>
  </si>
  <si>
    <t>Alamat</t>
  </si>
  <si>
    <t>Nama Usaha/Toko</t>
  </si>
  <si>
    <t>Tekstil</t>
  </si>
  <si>
    <t>Simpang Mamplam</t>
  </si>
  <si>
    <t>Pandrah</t>
  </si>
  <si>
    <t>Jeunieb</t>
  </si>
  <si>
    <t>Peudada</t>
  </si>
  <si>
    <t>Jeumpa</t>
  </si>
  <si>
    <t>Peulimbang</t>
  </si>
  <si>
    <t>Juli</t>
  </si>
  <si>
    <t>Kuala</t>
  </si>
  <si>
    <t>Peusangan</t>
  </si>
  <si>
    <t>Peusangan Selatan</t>
  </si>
  <si>
    <t>Peusangan Siblah Krueng</t>
  </si>
  <si>
    <t>Kuta Blang</t>
  </si>
  <si>
    <t>Gandapura</t>
  </si>
  <si>
    <t>RM. Rumoh Blang</t>
  </si>
  <si>
    <t>RM. Aceh Meutuah</t>
  </si>
  <si>
    <t>Ayam Geprek Nyo Ho Ka</t>
  </si>
  <si>
    <t>Warung Makan Sultan</t>
  </si>
  <si>
    <t>Mie Aceh</t>
  </si>
  <si>
    <t>RM Siang malam</t>
  </si>
  <si>
    <t>Mieso Blok-M Samalanga</t>
  </si>
  <si>
    <t>Mie Bakso</t>
  </si>
  <si>
    <t>Bakso Rusuk Beurawe</t>
  </si>
  <si>
    <t>Aneka Mie Bakso</t>
  </si>
  <si>
    <t>Kantin Rumoh Aceh</t>
  </si>
  <si>
    <t>Rex Blang Raya Samalanga</t>
  </si>
  <si>
    <t>Ayam Penyet, Nasi Goreng</t>
  </si>
  <si>
    <t>Mie Aceh, Mie Seafood</t>
  </si>
  <si>
    <t>Ayam Penyet Pakwa</t>
  </si>
  <si>
    <t>Pangsit dan Bakso Herbal</t>
  </si>
  <si>
    <t>Pangsit, Mie Bakso</t>
  </si>
  <si>
    <t>Sultan Geprek Samalanga</t>
  </si>
  <si>
    <t>Ayam geprek</t>
  </si>
  <si>
    <t>Ayam penyet</t>
  </si>
  <si>
    <t>Piscok</t>
  </si>
  <si>
    <t>Nasi Goreng  jakarta</t>
  </si>
  <si>
    <t>Bakso Bulbul</t>
  </si>
  <si>
    <t>Mie Pangsit Bireuen</t>
  </si>
  <si>
    <t>Mie Pangsit</t>
  </si>
  <si>
    <t>Bakso ANS</t>
  </si>
  <si>
    <t>Bakso crispi</t>
  </si>
  <si>
    <t>Samalanga Kupi</t>
  </si>
  <si>
    <t>Jenis Usaha</t>
  </si>
  <si>
    <t>Rumah Makan</t>
  </si>
  <si>
    <t>Bakso Rusuk dan Aneka Mie Bakso</t>
  </si>
  <si>
    <t>Kantin</t>
  </si>
  <si>
    <t>Gerai Cemilan</t>
  </si>
  <si>
    <t xml:space="preserve">Soffia Cake dan dessert </t>
  </si>
  <si>
    <t>Toko Kue</t>
  </si>
  <si>
    <t>Kantin Blang Radie</t>
  </si>
  <si>
    <t>Lem Bakrie Bireuen</t>
  </si>
  <si>
    <t>Gerai ayya</t>
  </si>
  <si>
    <t>Rumah makan</t>
  </si>
  <si>
    <t>Mie Kak Ti</t>
  </si>
  <si>
    <t>Warung Mie</t>
  </si>
  <si>
    <t>Warung Bakso</t>
  </si>
  <si>
    <t>Mie bakso</t>
  </si>
  <si>
    <t>Pop Pangsit</t>
  </si>
  <si>
    <t>Mie Kak Neng</t>
  </si>
  <si>
    <t>Warung Nasi</t>
  </si>
  <si>
    <t>Nasi Goreng mawut</t>
  </si>
  <si>
    <t>Bakso Moro Seneng</t>
  </si>
  <si>
    <t>Bakso Aroma</t>
  </si>
  <si>
    <t>Mie Pangsit Duta Bireuen</t>
  </si>
  <si>
    <t>Warung Twenty One</t>
  </si>
  <si>
    <t>Bakso Latto-Latto</t>
  </si>
  <si>
    <t>Sate Keuchiek Tumin</t>
  </si>
  <si>
    <t>Waroeng Empek-Empek</t>
  </si>
  <si>
    <t>Warung Empek-Empek</t>
  </si>
  <si>
    <t>Mie pangsit</t>
  </si>
  <si>
    <t>Mie bakso, mie ayam</t>
  </si>
  <si>
    <t>Mie ayam</t>
  </si>
  <si>
    <t>Mie pangsit, mie level</t>
  </si>
  <si>
    <t>Bakso lava, mie bakso</t>
  </si>
  <si>
    <t>Pempek, tekwan</t>
  </si>
  <si>
    <t>Kota Bireuen</t>
  </si>
  <si>
    <t>Nasi goreng Khas Lamongan</t>
  </si>
  <si>
    <t>Nasi sate</t>
  </si>
  <si>
    <t xml:space="preserve">Kari bebek dan ayam kampung, aneka ayam </t>
  </si>
  <si>
    <t>Banoons.id</t>
  </si>
  <si>
    <t>Kedai Hidangan Penutup</t>
  </si>
  <si>
    <t>Dessert, Kue basah</t>
  </si>
  <si>
    <t>Annisa Creative cake</t>
  </si>
  <si>
    <t>Toko Cupcake</t>
  </si>
  <si>
    <t>Toko Kue Elly</t>
  </si>
  <si>
    <t>Warung Mie "Patok Sha"</t>
  </si>
  <si>
    <t>Mie Kocok, Mie Pangsit</t>
  </si>
  <si>
    <t>Arisqi Keripik</t>
  </si>
  <si>
    <t>Toko Keripik</t>
  </si>
  <si>
    <t>Aneka Keripik dan Kerupuk</t>
  </si>
  <si>
    <t>Nasi Bebek Ayah doli</t>
  </si>
  <si>
    <t>Huma Donuts</t>
  </si>
  <si>
    <t>Toko Roti</t>
  </si>
  <si>
    <t>Aneka varian Donat</t>
  </si>
  <si>
    <t>Toko Kue BigFam</t>
  </si>
  <si>
    <t>Malika Bakerry</t>
  </si>
  <si>
    <t>Roti, bolu, dessert, kue ultah</t>
  </si>
  <si>
    <t>Warung Rajafad</t>
  </si>
  <si>
    <t>Empek-Empek dan Tekwan Bunda Refi</t>
  </si>
  <si>
    <t>Warung pempek</t>
  </si>
  <si>
    <t>Bakso Lava Jalan Ramai</t>
  </si>
  <si>
    <t>Sate Apali Bireuen</t>
  </si>
  <si>
    <t>Waroeng Herbal Pangsit dan Bakso</t>
  </si>
  <si>
    <t>Mie Pangsit, Mie Bakso</t>
  </si>
  <si>
    <t>Rumah Makan Sari Bunda</t>
  </si>
  <si>
    <t>Nasi Bebek, Nasi dan Lauk-Pauk khas Aceh</t>
  </si>
  <si>
    <t>Nasi dan Lauk-Pauk, Nasi Goreng Kampung</t>
  </si>
  <si>
    <t>Kriteria UMKM</t>
  </si>
  <si>
    <t>Mikro</t>
  </si>
  <si>
    <t>Kecil</t>
  </si>
  <si>
    <t>Menengah</t>
  </si>
  <si>
    <t>Telepon</t>
  </si>
  <si>
    <t>Jam Operasi</t>
  </si>
  <si>
    <t>11:00-23:00</t>
  </si>
  <si>
    <t>11:00-15:00</t>
  </si>
  <si>
    <t>kue ultah, kue wedding, Bolu, Kue Basah</t>
  </si>
  <si>
    <t>11:00-22:00</t>
  </si>
  <si>
    <t>10:00-23:00</t>
  </si>
  <si>
    <t>Nasi dan lauk-pauk khas Aceh</t>
  </si>
  <si>
    <t>Warung Kuliner mayla</t>
  </si>
  <si>
    <t>15:00-00:00</t>
  </si>
  <si>
    <t>10:30-22:30</t>
  </si>
  <si>
    <t>09:00-22:00</t>
  </si>
  <si>
    <t>Mie Kocok Nyakwa Sigli</t>
  </si>
  <si>
    <t>09:00-21:00</t>
  </si>
  <si>
    <t>09:00-23:00</t>
  </si>
  <si>
    <t>04:30-23:00</t>
  </si>
  <si>
    <t>Mie Kocok Oriental</t>
  </si>
  <si>
    <t>Mie Kocok</t>
  </si>
  <si>
    <t>10:30-23:00</t>
  </si>
  <si>
    <t>Roti, bolu, dessert, kue ultah, kue wedding,kue basah</t>
  </si>
  <si>
    <t>09:00-00:00</t>
  </si>
  <si>
    <t>Queen Cake</t>
  </si>
  <si>
    <t>Kue ultah, dessert, kue wedding, bolu, cup cake</t>
  </si>
  <si>
    <t>08:00-22:00</t>
  </si>
  <si>
    <t>08:00-00:00</t>
  </si>
  <si>
    <t>16:00-23:00</t>
  </si>
  <si>
    <t>10:00-22:00</t>
  </si>
  <si>
    <t>10:00-21:00</t>
  </si>
  <si>
    <t>08;00-22:00</t>
  </si>
  <si>
    <t>10:00-22:30</t>
  </si>
  <si>
    <t>11:00-23:30</t>
  </si>
  <si>
    <t>10:00-00:00</t>
  </si>
  <si>
    <t>09:00-18:00</t>
  </si>
  <si>
    <t>Rex Kuliner Cirasa</t>
  </si>
  <si>
    <t>085157886164</t>
  </si>
  <si>
    <t>085360454455</t>
  </si>
  <si>
    <t>082267730043</t>
  </si>
  <si>
    <t>082182158133</t>
  </si>
  <si>
    <t>085290415656</t>
  </si>
  <si>
    <t>085106139348</t>
  </si>
  <si>
    <t>081269609448</t>
  </si>
  <si>
    <t>085206580269</t>
  </si>
  <si>
    <t>081263247511</t>
  </si>
  <si>
    <t>085213602424</t>
  </si>
  <si>
    <t>082164838004</t>
  </si>
  <si>
    <t>085338439529</t>
  </si>
  <si>
    <t>082359135643</t>
  </si>
  <si>
    <t>082361454376</t>
  </si>
  <si>
    <t>082211189644</t>
  </si>
  <si>
    <t>085277864143</t>
  </si>
  <si>
    <t>085277367272</t>
  </si>
  <si>
    <t>11:00-21:00</t>
  </si>
  <si>
    <t>082237836711</t>
  </si>
  <si>
    <t>Bolu, dessert, Kue Basah, kue kering</t>
  </si>
  <si>
    <t>085172471975</t>
  </si>
  <si>
    <t>08:00-21:30</t>
  </si>
  <si>
    <t>082304018964</t>
  </si>
  <si>
    <t>081362328079</t>
  </si>
  <si>
    <t>085268969207</t>
  </si>
  <si>
    <t>09:00-13:00</t>
  </si>
  <si>
    <t>082267975353</t>
  </si>
  <si>
    <t>07:00-00:00</t>
  </si>
  <si>
    <t>Nasi Sate</t>
  </si>
  <si>
    <t>Wareh Nagasari Bireuen</t>
  </si>
  <si>
    <t>Nagasari</t>
  </si>
  <si>
    <t>085276108699</t>
  </si>
  <si>
    <t>06:00-18:00</t>
  </si>
  <si>
    <t>Ayam Geprek Aceh</t>
  </si>
  <si>
    <t>Warung nasi</t>
  </si>
  <si>
    <t>Nasi Ayam geprek</t>
  </si>
  <si>
    <t>02:00-23:00</t>
  </si>
  <si>
    <t>085277232147</t>
  </si>
  <si>
    <t>07:00-18:00</t>
  </si>
  <si>
    <t>Sate Matang H.Syamsuddin</t>
  </si>
  <si>
    <t>Nasi Bebek Bang Pon</t>
  </si>
  <si>
    <t>Nasi bebek, dan Lauk-Pauk khas Aceh</t>
  </si>
  <si>
    <t>081377471043</t>
  </si>
  <si>
    <t>07:00-23:00</t>
  </si>
  <si>
    <t>Mie Liempak</t>
  </si>
  <si>
    <t>Mie Pangsit Afat Bireuen</t>
  </si>
  <si>
    <t>Nasi Bebek Bang Hasan</t>
  </si>
  <si>
    <t>Nasi Bebek, nasi lemak, lauk-pauk khas Aceh</t>
  </si>
  <si>
    <t>Ayam Gepek Bundo Liza</t>
  </si>
  <si>
    <t>085361119511</t>
  </si>
  <si>
    <t>Premium Dessert Bireuen</t>
  </si>
  <si>
    <t>0895603235207</t>
  </si>
  <si>
    <t>Kue ultah, dessert, aneka kue lainnya</t>
  </si>
  <si>
    <t>Ayam Lepas Bireuen</t>
  </si>
  <si>
    <t>24 jam</t>
  </si>
  <si>
    <t>Mie Pangsit Kak Ham</t>
  </si>
  <si>
    <t>Mie Pangsit, martabak mesir</t>
  </si>
  <si>
    <t>19:30-00:00</t>
  </si>
  <si>
    <t>Bakso Malang</t>
  </si>
  <si>
    <t>085359752657</t>
  </si>
  <si>
    <t>Warung Kang Cecep</t>
  </si>
  <si>
    <t>082273180279</t>
  </si>
  <si>
    <t>14:00-23:00</t>
  </si>
  <si>
    <t>Bakso Bundo Liza</t>
  </si>
  <si>
    <t>14:00-22:00</t>
  </si>
  <si>
    <t>Gerai Bakso</t>
  </si>
  <si>
    <t>Bakso, tahu dan sosis Bakar</t>
  </si>
  <si>
    <t>082238643363</t>
  </si>
  <si>
    <t>16:00-22:00</t>
  </si>
  <si>
    <t>Mie Pangsit Apalin</t>
  </si>
  <si>
    <t>07:00-22:00</t>
  </si>
  <si>
    <t>Usaha Rotan Al-Fata</t>
  </si>
  <si>
    <t>Kursi, meja</t>
  </si>
  <si>
    <t>085362238014</t>
  </si>
  <si>
    <t>08:00-19:00</t>
  </si>
  <si>
    <t>Dapur kita</t>
  </si>
  <si>
    <t>085261881989</t>
  </si>
  <si>
    <t>09:00-20:03</t>
  </si>
  <si>
    <t>Bakso Babat dan Mie ayam Andara</t>
  </si>
  <si>
    <t>Mie Bakso, mie ayam, babat, tetelan, kikil</t>
  </si>
  <si>
    <t>085260967301</t>
  </si>
  <si>
    <t>10:14-22:14</t>
  </si>
  <si>
    <t>Bakso Mamak dan Mie Kocok Banda Aceh</t>
  </si>
  <si>
    <t>Mie Bakso, mie Kocok</t>
  </si>
  <si>
    <t>085373116666</t>
  </si>
  <si>
    <t>13:00-23:00</t>
  </si>
  <si>
    <t>Jajanan Bireuen</t>
  </si>
  <si>
    <t>Piscok, Sate pisang, Banana Nugget Salad buah</t>
  </si>
  <si>
    <t>15:00-22:00</t>
  </si>
  <si>
    <t>081245288335</t>
  </si>
  <si>
    <t>Mie Pangsit Om Den Bireuen</t>
  </si>
  <si>
    <t>085297311855</t>
  </si>
  <si>
    <t>Sandra Kuliner</t>
  </si>
  <si>
    <t>085260104545</t>
  </si>
  <si>
    <t>Toko Souvenir</t>
  </si>
  <si>
    <t>085275244704</t>
  </si>
  <si>
    <t>08:00-21:00</t>
  </si>
  <si>
    <t>Bina Budaya Souvenir (Emi Souvenir)</t>
  </si>
  <si>
    <t>Bakso Lava</t>
  </si>
  <si>
    <t>081278108933</t>
  </si>
  <si>
    <t>Bakso Barcelona</t>
  </si>
  <si>
    <t>085362343454</t>
  </si>
  <si>
    <t>12:00-23:00</t>
  </si>
  <si>
    <t>Hijrah Cake</t>
  </si>
  <si>
    <t>Roti, dessert, kue ultah, aneka kue lainnya</t>
  </si>
  <si>
    <t>085294181651</t>
  </si>
  <si>
    <t>Siomay Aa Bandung</t>
  </si>
  <si>
    <t>Gerai Siomay</t>
  </si>
  <si>
    <t>Siomay Bandung</t>
  </si>
  <si>
    <t>087877233839</t>
  </si>
  <si>
    <t>10:00-18:00</t>
  </si>
  <si>
    <t>Bakso Pak Kumis</t>
  </si>
  <si>
    <t>082304078422</t>
  </si>
  <si>
    <t>Indomie Ceker Jeletot</t>
  </si>
  <si>
    <t>Bakso Mangkok, Indomie ceker, sayap jeletot</t>
  </si>
  <si>
    <t>089520694452</t>
  </si>
  <si>
    <t>12:00-22:30</t>
  </si>
  <si>
    <t>Mie Bakso, pangsit goreng, tetelan</t>
  </si>
  <si>
    <t>082362254924</t>
  </si>
  <si>
    <t xml:space="preserve"> Kota Bireuen</t>
  </si>
  <si>
    <t xml:space="preserve"> Gampong baro</t>
  </si>
  <si>
    <t>Dapur cantik Qanita</t>
  </si>
  <si>
    <t>Mie Cek Soer</t>
  </si>
  <si>
    <t>Mie Aceh, Es krim Kelapa</t>
  </si>
  <si>
    <t>Mie Aceh, Mie Seafood, Mie Daging</t>
  </si>
  <si>
    <t>085283781992</t>
  </si>
  <si>
    <t>12:00-00:00</t>
  </si>
  <si>
    <t>Jajajan Kedai Atok</t>
  </si>
  <si>
    <t>Tempat Jajanan</t>
  </si>
  <si>
    <t>Telur gulung, corndog, tahu walik, hotang, otak-otak</t>
  </si>
  <si>
    <t>082162790123</t>
  </si>
  <si>
    <t>Warung Upik</t>
  </si>
  <si>
    <t>Nasi dan Lauk-pauk khas Aceh</t>
  </si>
  <si>
    <t>09:00-17:00</t>
  </si>
  <si>
    <t>Ayam Geprek, ayam Penyet, Nasi Goreng, Pisang Coklat</t>
  </si>
  <si>
    <t>Aneka nasi goreng, Sostel, mie tiaw, mie Aceh</t>
  </si>
  <si>
    <t>Mie Tiaw, Mie Pangsit, Mie Hun, Nasi Ayam geprek</t>
  </si>
  <si>
    <t>Mie kocok. mie caluk, bakso bakar, gorengan</t>
  </si>
  <si>
    <t xml:space="preserve">Pakaian Adat,  Kasap Pelaminan, Tas Karawang Aceh, </t>
  </si>
  <si>
    <t>Pakaian</t>
  </si>
  <si>
    <t>Nasi goreng, nasi goreng Saefood, gorengan</t>
  </si>
  <si>
    <t>Nasi goreng kampung,  Mie Aceh</t>
  </si>
  <si>
    <t>Nasi dan lauk-pauk khas Aceh dan Padang , Mie Aceh</t>
  </si>
  <si>
    <t>Nasi dan aneka lauk pauk</t>
  </si>
  <si>
    <t xml:space="preserve">Nasi Sate dan lauk-pauk khas Aceh, nasi goreng, Mie Aceh, Martabak telor  </t>
  </si>
  <si>
    <t>Mie Aceh, nasi Goreng</t>
  </si>
  <si>
    <t>Usaha Keripik Narasa</t>
  </si>
  <si>
    <t>Keripik ubi, pisang, ketela, dan sukun</t>
  </si>
  <si>
    <t>085262259797</t>
  </si>
  <si>
    <t>24 Jam</t>
  </si>
  <si>
    <t>Keripik Ci Tarasa Pak Maimun</t>
  </si>
  <si>
    <t>Usaha Rumahan</t>
  </si>
  <si>
    <t>085261333673</t>
  </si>
  <si>
    <t>Keripik ubi dan sukun</t>
  </si>
  <si>
    <t>Keripik Cap Bunga Teratai Pak Wan</t>
  </si>
  <si>
    <t>Keripik Ubi dan pisang</t>
  </si>
  <si>
    <t>Rujak Nek Min</t>
  </si>
  <si>
    <t>Rujak buah bumbu khas Aceh</t>
  </si>
  <si>
    <t>Asia Bakso Pante Gajah</t>
  </si>
  <si>
    <t>Aneka mie bakso</t>
  </si>
  <si>
    <t>082296271123</t>
  </si>
  <si>
    <t>Mie Bang Mun</t>
  </si>
  <si>
    <t>085261235400</t>
  </si>
  <si>
    <t>Bakso Gropol</t>
  </si>
  <si>
    <t>082252387014</t>
  </si>
  <si>
    <t>Warkop Meutuah</t>
  </si>
  <si>
    <t>085358699980</t>
  </si>
  <si>
    <t>Bakso Beranak dan Berawan</t>
  </si>
  <si>
    <t>Aneka mie bakso,  mie ayam, nasi goreng</t>
  </si>
  <si>
    <t>Rumah Makan Gelora</t>
  </si>
  <si>
    <t>Nasi Sate Matang,mie Aceh, mie hun, martabak telor</t>
  </si>
  <si>
    <t>Nasi Sate Matang , martabak telor</t>
  </si>
  <si>
    <t>Warkop Selat Malaka</t>
  </si>
  <si>
    <t>Nasi Sate Matang, nasi goreng, Mie Pangsit, mie Aceh, mie hun, martabak telor</t>
  </si>
  <si>
    <t>Adara Bakery &amp; Cake Shop</t>
  </si>
  <si>
    <t>Roti, kue ultah, dessert, bolu</t>
  </si>
  <si>
    <t>082333910800</t>
  </si>
  <si>
    <t>Donut Re.Bake</t>
  </si>
  <si>
    <t>Toko Donat</t>
  </si>
  <si>
    <t>Aneka varian donat, dan molen pisang</t>
  </si>
  <si>
    <t>082367233767</t>
  </si>
  <si>
    <t>11:00-20:00</t>
  </si>
  <si>
    <t>Rumah Makan Pelangi</t>
  </si>
  <si>
    <t>Nasi dan lauk-pauk khas Aceh dan Padang</t>
  </si>
  <si>
    <t>085260180015</t>
  </si>
  <si>
    <t>07:00-04:00</t>
  </si>
  <si>
    <t>08:00-00:30</t>
  </si>
  <si>
    <t>Nasi Sate Matang, Nasi goreng, martabak telor, mie Aceh</t>
  </si>
  <si>
    <t>Bakso Yah Cut</t>
  </si>
  <si>
    <t>10:00-18:01</t>
  </si>
  <si>
    <t>Nasi Sate Kambing, nasi goreng, mie Aceh, martabak telor</t>
  </si>
  <si>
    <t>14:00-04:00</t>
  </si>
  <si>
    <t>Warkop Sate Cek Baka Matang</t>
  </si>
  <si>
    <t>Warung Pusaka Sate</t>
  </si>
  <si>
    <t>Mie kocok</t>
  </si>
  <si>
    <t>Warkop Oktober</t>
  </si>
  <si>
    <t>Roemah Kue Victoria</t>
  </si>
  <si>
    <t>Kue Tradisional Aceh, kue basah, bolu</t>
  </si>
  <si>
    <t>081360099910</t>
  </si>
  <si>
    <t>Warkop Pondok Rasa</t>
  </si>
  <si>
    <t xml:space="preserve">Nasi Sate Matang, nasi goreng, mie Aceh/daging, kue basah khas Aceh, Tape beras </t>
  </si>
  <si>
    <t>085211464606</t>
  </si>
  <si>
    <t>Bakso Cinta</t>
  </si>
  <si>
    <t>081376885289</t>
  </si>
  <si>
    <t>Nasi Uduk Naufar 79</t>
  </si>
  <si>
    <t>082213048134</t>
  </si>
  <si>
    <t>Nasi uduk/putih, ayam penyet, ayam kampung, bebek, seafood dan lauk-pauk lainnya</t>
  </si>
  <si>
    <t>Warkop Uroe Malam Awai</t>
  </si>
  <si>
    <t>081375838349</t>
  </si>
  <si>
    <t>Nasi Sate Matang, nasi goreng, martabak telor, mie Aceh</t>
  </si>
  <si>
    <t>Warkop Putri Kembar</t>
  </si>
  <si>
    <t>081379434848</t>
  </si>
  <si>
    <t>Bakso Bombay</t>
  </si>
  <si>
    <t>085361580932</t>
  </si>
  <si>
    <t>Kerajinan Buket Matang</t>
  </si>
  <si>
    <t>Rumah Makan Minang Kelok 9</t>
  </si>
  <si>
    <t>Nasi dan laupk-pauk khas minang</t>
  </si>
  <si>
    <t>081360661579</t>
  </si>
  <si>
    <t>10:00-12:00</t>
  </si>
  <si>
    <t>UD Dapur Silvia Keripik</t>
  </si>
  <si>
    <t>Keripik Ubi, pisang</t>
  </si>
  <si>
    <t>Sate Asli Tubaka</t>
  </si>
  <si>
    <t>081360264099</t>
  </si>
  <si>
    <t>24Jam</t>
  </si>
  <si>
    <t>Rujak Wobaksot</t>
  </si>
  <si>
    <t>085260758055</t>
  </si>
  <si>
    <t>08:00-18:00</t>
  </si>
  <si>
    <t>Rujak Andi Cot Buket</t>
  </si>
  <si>
    <t>Warung Rujak</t>
  </si>
  <si>
    <t>085359942417</t>
  </si>
  <si>
    <t>10:30-18:30</t>
  </si>
  <si>
    <t>Bakso Gaul Gampong Baro</t>
  </si>
  <si>
    <t>Jambo Mie Adi</t>
  </si>
  <si>
    <t>Mie Aceh, mie seafood</t>
  </si>
  <si>
    <t>085269326945</t>
  </si>
  <si>
    <t>Aneka Mie Pak Nek</t>
  </si>
  <si>
    <t>11:00-00:00</t>
  </si>
  <si>
    <t>Bakso 88</t>
  </si>
  <si>
    <t>Mie Aceh Bang Din</t>
  </si>
  <si>
    <t>085215798556</t>
  </si>
  <si>
    <t>Mie Aceh, mie daging, mie babat</t>
  </si>
  <si>
    <t>Martabak Goyang Pante Piyeu</t>
  </si>
  <si>
    <t>Gerai Martabak</t>
  </si>
  <si>
    <t>Martabak Goyang</t>
  </si>
  <si>
    <t>UD. Rahmad Keripik "Bunga Dahlia"</t>
  </si>
  <si>
    <t>Keripik Ubi, pisang, sukun</t>
  </si>
  <si>
    <t>085224599823</t>
  </si>
  <si>
    <t>Zein Gift</t>
  </si>
  <si>
    <t>Alicia Florist</t>
  </si>
  <si>
    <t>Toko Kerajinan Rotan</t>
  </si>
  <si>
    <t>Buket bunga, bunga plastik hias</t>
  </si>
  <si>
    <t>Bouquet Flower_Byrksntii</t>
  </si>
  <si>
    <t>Buket Bunga,boneka dan snack</t>
  </si>
  <si>
    <t>081269377770</t>
  </si>
  <si>
    <t>Bolu, Donat,dessert, kue ultah.</t>
  </si>
  <si>
    <t>085370042279</t>
  </si>
  <si>
    <t>081251269694</t>
  </si>
  <si>
    <t>085264944316</t>
  </si>
  <si>
    <t>08:00-23:00</t>
  </si>
  <si>
    <t>Bakso Barokah Samalanga</t>
  </si>
  <si>
    <t>09:00-22:30</t>
  </si>
  <si>
    <t>17:00-04:00</t>
  </si>
  <si>
    <t>085270770701</t>
  </si>
  <si>
    <t>085212842397</t>
  </si>
  <si>
    <t>081283284065</t>
  </si>
  <si>
    <t>082274708318</t>
  </si>
  <si>
    <t>09:00-20:30</t>
  </si>
  <si>
    <t>081283625280</t>
  </si>
  <si>
    <t>Pikar Rujak</t>
  </si>
  <si>
    <t>Rujak buah Khas Aceh</t>
  </si>
  <si>
    <t>082304388445</t>
  </si>
  <si>
    <t>09:30-15:00</t>
  </si>
  <si>
    <t>Shandar Tom Yam seafood</t>
  </si>
  <si>
    <t>Nasi ayam, Tomyam, Sop Ekor, Siakap</t>
  </si>
  <si>
    <t>08:00-22:01</t>
  </si>
  <si>
    <t>Kantin Singah Mulo</t>
  </si>
  <si>
    <t>Kantin Al-Ghazi</t>
  </si>
  <si>
    <t>082272555431</t>
  </si>
  <si>
    <t>Cita Rasa Pulot Ijo</t>
  </si>
  <si>
    <t>Pulot Ijo Kak Ros</t>
  </si>
  <si>
    <t>Pulot Ijo Kak Dewi</t>
  </si>
  <si>
    <t>Rujak buah khas Aceh, pulut ketan hijau, kelapa muda</t>
  </si>
  <si>
    <t>Rujak khas Aceh, Pulut ketan hijau, kelapa muda</t>
  </si>
  <si>
    <t>Pulut Ijo Pandan Kak Er dan Rujak Sakinah</t>
  </si>
  <si>
    <t>085373848908</t>
  </si>
  <si>
    <t>Kantin Pondok</t>
  </si>
  <si>
    <t>Pulot Ijo Nyak Amna</t>
  </si>
  <si>
    <t>07:00-23:30</t>
  </si>
  <si>
    <t>Pulot Ijo Putra Juli</t>
  </si>
  <si>
    <t>Pulut ketan hijau, kelapa muda</t>
  </si>
  <si>
    <t>Resto NAD</t>
  </si>
  <si>
    <t>Nasi Ayam Penyet dan lauk-pauk khas Aceh</t>
  </si>
  <si>
    <t>Bakso Cek Syakur</t>
  </si>
  <si>
    <t>Warung bakso</t>
  </si>
  <si>
    <t>Mie bakso, mie pangsit</t>
  </si>
  <si>
    <t>Mie Aceh,mie hun</t>
  </si>
  <si>
    <t>082167302381</t>
  </si>
  <si>
    <t>Nasi Goreng Arang Bang Tom</t>
  </si>
  <si>
    <t>Nasi Goreng, ayam goreng tepung</t>
  </si>
  <si>
    <t>085268260544</t>
  </si>
  <si>
    <t>16:00-02:30</t>
  </si>
  <si>
    <t>Warung Mie Si Tam</t>
  </si>
  <si>
    <t>Dapur An.Zoya</t>
  </si>
  <si>
    <t>085360613539</t>
  </si>
  <si>
    <t>Kue kering khas Aceh (sagon, peyek, anauk mamplam, dll</t>
  </si>
  <si>
    <t>Pondok cabe Mangga Dua</t>
  </si>
  <si>
    <t>Nasi ayam geprek,mie bakso</t>
  </si>
  <si>
    <t>Bakso EDJ</t>
  </si>
  <si>
    <t>082283214139</t>
  </si>
  <si>
    <t>Mie Bang Sai</t>
  </si>
  <si>
    <t>Mie Aceh, mie daging</t>
  </si>
  <si>
    <t>082364194711</t>
  </si>
  <si>
    <t>Kantin Tanoh Rencong</t>
  </si>
  <si>
    <t>Bakso Super Dan Mie Pangsit Berkah</t>
  </si>
  <si>
    <t>Dapu Bhoi Rizki</t>
  </si>
  <si>
    <t>Kue khas Aceh (Bhoi, Dodol beras/tepung, kembang loyang, dll</t>
  </si>
  <si>
    <t>082361813477</t>
  </si>
  <si>
    <t>Mie Caluk Aceh</t>
  </si>
  <si>
    <t>Mie caluk Aceh</t>
  </si>
  <si>
    <t>Dapu Bhoi Dua Saudara</t>
  </si>
  <si>
    <t>Kue bhoi</t>
  </si>
  <si>
    <t>Kue Bhoi Nurul</t>
  </si>
  <si>
    <t>Kue Bhoi Aini</t>
  </si>
  <si>
    <t>Kue Arafit Bireuen</t>
  </si>
  <si>
    <t>Kue arafit</t>
  </si>
  <si>
    <t>08:30-22:00</t>
  </si>
  <si>
    <t>Bakso Arena</t>
  </si>
  <si>
    <t>Bakso lava,beranak, dan bakso bakar</t>
  </si>
  <si>
    <t>082168316431</t>
  </si>
  <si>
    <t>Warung Nasi Bunda</t>
  </si>
  <si>
    <t>11:00-15:30</t>
  </si>
  <si>
    <t>Warung Ayam Penyet &amp; Geprek Bunda</t>
  </si>
  <si>
    <t>Nasi ayam geprek dan ayam penyet</t>
  </si>
  <si>
    <t>082112012499</t>
  </si>
  <si>
    <t>Warung Poecut Catering</t>
  </si>
  <si>
    <t>Warung Nasi dan Catering</t>
  </si>
  <si>
    <t>081903127197</t>
  </si>
  <si>
    <t>Niekmad Jaya Coffee</t>
  </si>
  <si>
    <t>Nasi dan lauk-pauk,Nasi goreng, mie Aceh, martabak telor</t>
  </si>
  <si>
    <t>Mie Kak Har Solo</t>
  </si>
  <si>
    <t>Nasi Uduk Cianjur 99</t>
  </si>
  <si>
    <t>Nasi Uduk, Nasi goreng, ayam geprek, aneka bakso</t>
  </si>
  <si>
    <t>Mie Ayam Goyang Lidah Cek Mus</t>
  </si>
  <si>
    <t>Mie Ayam</t>
  </si>
  <si>
    <t>085261637339</t>
  </si>
  <si>
    <t>Konveksi</t>
  </si>
  <si>
    <t>RM Sabar Menanti</t>
  </si>
  <si>
    <t>Rumah Makan Yaman Coffe</t>
  </si>
  <si>
    <t>Nasi goreng, nasi soto dan lauk-pauk lainnya, mie Aceh, mie hun</t>
  </si>
  <si>
    <t>Grand Coffe</t>
  </si>
  <si>
    <t>Kari kambing, nasi uduk, ayam penyet dan lauk-pauk lainnya, mie Aceh</t>
  </si>
  <si>
    <t>085206984030</t>
  </si>
  <si>
    <t>08:00-03:00</t>
  </si>
  <si>
    <t>Arsya Coffe</t>
  </si>
  <si>
    <t>Nasi ayam geprek, lauk-pauk lainnya, mie pangsit, mie Aceh</t>
  </si>
  <si>
    <t>Bakso 5 Saudara</t>
  </si>
  <si>
    <t>085260356050</t>
  </si>
  <si>
    <t>Kantin WK. Uroe Malam</t>
  </si>
  <si>
    <t>Nasi lauk-pauk khas Aceh, mie Aceh, mie daging &amp; seafood</t>
  </si>
  <si>
    <t>082165015138</t>
  </si>
  <si>
    <t>Nasi "Husaini"</t>
  </si>
  <si>
    <t>082360060909</t>
  </si>
  <si>
    <t>16:00-00:00</t>
  </si>
  <si>
    <t>Molen India</t>
  </si>
  <si>
    <t>Warung Molen</t>
  </si>
  <si>
    <t>Molen pisang</t>
  </si>
  <si>
    <t>082246015579</t>
  </si>
  <si>
    <t>Aneka mie Bakso, kelapa muda</t>
  </si>
  <si>
    <t>082368624170</t>
  </si>
  <si>
    <t>Kueh Supet Kak Ema</t>
  </si>
  <si>
    <t>Blang Mee Timu</t>
  </si>
  <si>
    <t>Timphan, Kue Supet, kue basah lainnya</t>
  </si>
  <si>
    <t>Dapue Seupet Kak RD</t>
  </si>
  <si>
    <t>Kue Supet</t>
  </si>
  <si>
    <t>082361081244</t>
  </si>
  <si>
    <t>Dodol Jeunieb</t>
  </si>
  <si>
    <t>Dodol dan kue khas Aceh lainnya</t>
  </si>
  <si>
    <t>085362955880</t>
  </si>
  <si>
    <t>Toko Kue Jeddah Samalanga</t>
  </si>
  <si>
    <t>082328003190</t>
  </si>
  <si>
    <t>Roti, bolu, dessert, dll</t>
  </si>
  <si>
    <t>UD. Kana Keripik</t>
  </si>
  <si>
    <t>Keripik ubi, pisang, sukun</t>
  </si>
  <si>
    <t>082298508897</t>
  </si>
  <si>
    <t>RM 24 Jam Padang Kasab</t>
  </si>
  <si>
    <t>Nasi soto dan lauk-pauk lainnya</t>
  </si>
  <si>
    <t>Bakso Riwang</t>
  </si>
  <si>
    <t>Panteu Kupi Serena</t>
  </si>
  <si>
    <t>Nasi sate dan lauk-pauk lainnya, mie Aceh, mie tiaw, mie hun, martabak telor</t>
  </si>
  <si>
    <t>Mie Aceh, kue pancong</t>
  </si>
  <si>
    <t>082273221830</t>
  </si>
  <si>
    <t>Ayam Penyet &amp; Geprek "Nasriza"</t>
  </si>
  <si>
    <t>Nasi ayam penyet dan geprek</t>
  </si>
  <si>
    <t>14:30-02:00</t>
  </si>
  <si>
    <t>082294623759</t>
  </si>
  <si>
    <t>Nasi Goreng, mie Aceh</t>
  </si>
  <si>
    <t>Nasi Goreng Timbang Rasa &amp; Mie Goreng</t>
  </si>
  <si>
    <t>Mie Pos</t>
  </si>
  <si>
    <t>Mie Aceh dan seafood</t>
  </si>
  <si>
    <t>082277217541</t>
  </si>
  <si>
    <t>Black Jade Accessories</t>
  </si>
  <si>
    <t>Toko Kerajinan Tangan</t>
  </si>
  <si>
    <t>Gelang dan kalung black jade</t>
  </si>
  <si>
    <t>Mie Apa Soi</t>
  </si>
  <si>
    <t>081361635720</t>
  </si>
  <si>
    <t>Bakso Simpang Ikue Alue</t>
  </si>
  <si>
    <t>Pisang Salai</t>
  </si>
  <si>
    <t>083894616723</t>
  </si>
  <si>
    <t>Pisang salai khas Aceh</t>
  </si>
  <si>
    <t>Black Coffe</t>
  </si>
  <si>
    <t>Nasi geprek &amp; penyet, pecel lele, mie ayam, mie pangsit, mie Aceh</t>
  </si>
  <si>
    <t>081311751856</t>
  </si>
  <si>
    <t>Dapur keripik Dua Sikembar</t>
  </si>
  <si>
    <t>Keripik pisang, ubi, ketela, dan kerupuk</t>
  </si>
  <si>
    <t>Kedai Keripik Kak Nah</t>
  </si>
  <si>
    <t>Keripik pisang, ubi, ketela, sukun, dodol garut.</t>
  </si>
  <si>
    <t>081264769020</t>
  </si>
  <si>
    <t>UD. Keripik Adek Abang</t>
  </si>
  <si>
    <t>Keripik ubi, pisang, ketela</t>
  </si>
  <si>
    <t>085260584908</t>
  </si>
  <si>
    <t>Keripik Bireuen</t>
  </si>
  <si>
    <t>0853600299999</t>
  </si>
  <si>
    <t>Keripik Restu Poema</t>
  </si>
  <si>
    <t>Keripik Ubi, pisang, ketela, sukun, kerupuk</t>
  </si>
  <si>
    <t>081370543218</t>
  </si>
  <si>
    <t>Ud. Keripik Adik Kakak</t>
  </si>
  <si>
    <t>08:00-02:00</t>
  </si>
  <si>
    <t>Nasi Ayam Geprek, Aneka Mie seafood, Martabak Telor, Kue basah, Putu bambu</t>
  </si>
  <si>
    <t>Nasi ayam penyet, ayam geprek, lauk-pauk khas Aceh</t>
  </si>
  <si>
    <t>Nasi Sate Matang, nasi goreng</t>
  </si>
  <si>
    <t>Boston Net</t>
  </si>
  <si>
    <t>16:00-04:01</t>
  </si>
  <si>
    <t>Mie Bang Nasir PU</t>
  </si>
  <si>
    <t>Mie Aceh, mie daging, mie hun</t>
  </si>
  <si>
    <t>Kantin Cek "Nasrullah"</t>
  </si>
  <si>
    <t>Mie Goreng "Nur Baiti Husen"</t>
  </si>
  <si>
    <t>085297822756</t>
  </si>
  <si>
    <t>Mie pangsit Roma</t>
  </si>
  <si>
    <t>Meugah Bakso</t>
  </si>
  <si>
    <t>0823611508177</t>
  </si>
  <si>
    <t>Bakso Mak Ci</t>
  </si>
  <si>
    <t>09:00-23:01</t>
  </si>
  <si>
    <t>Keude Cut Keukarah</t>
  </si>
  <si>
    <t>Aneka kue khas Aceh</t>
  </si>
  <si>
    <t>081262166247</t>
  </si>
  <si>
    <t>Mie Ayam Mas Totok</t>
  </si>
  <si>
    <t>RM Selera</t>
  </si>
  <si>
    <t>Nasi dan lauk-pauk khas Padang</t>
  </si>
  <si>
    <t>Nasi dan lauk-pauk khas Padang, mie Aceh, mie seafood</t>
  </si>
  <si>
    <t>085277113334</t>
  </si>
  <si>
    <t>Mie ayam &amp; Mie Bakso Bang Zaki</t>
  </si>
  <si>
    <t>Mie ayam, mie bakso</t>
  </si>
  <si>
    <t>Daur Keripik Usaha Muda</t>
  </si>
  <si>
    <t>Keripik pisang, ubi, ketela</t>
  </si>
  <si>
    <t>RM Balee Labang</t>
  </si>
  <si>
    <t>10:30-15:00</t>
  </si>
  <si>
    <t>Dapu Mama Aisy</t>
  </si>
  <si>
    <t>Donat, bolu, dessert</t>
  </si>
  <si>
    <t>085291897355</t>
  </si>
  <si>
    <t>16:00-20:00</t>
  </si>
  <si>
    <t>Usaha Keripik &amp; Nagasari Jeumpa Niaga</t>
  </si>
  <si>
    <t>082323805988</t>
  </si>
  <si>
    <t>Keripik pisang, ubi, ketela, nagasari</t>
  </si>
  <si>
    <t>Dapur Nagasari Wali Jeumpa</t>
  </si>
  <si>
    <t>082297524495</t>
  </si>
  <si>
    <t>Keripik pisang, ubi, ketela, sukun, nagasari</t>
  </si>
  <si>
    <t>Dapur Keripik Meutuah Raya Bireuen</t>
  </si>
  <si>
    <t>Keripik pisang, ubi, ketela, sukun</t>
  </si>
  <si>
    <t>Mie Ayam Kodim</t>
  </si>
  <si>
    <t>11:00-18:00</t>
  </si>
  <si>
    <t>08116709917</t>
  </si>
  <si>
    <t>RM Jeumpa Rasa</t>
  </si>
  <si>
    <t>Nasi kari Kambing dan lauk-pauk khas Aceh</t>
  </si>
  <si>
    <t>082259746742</t>
  </si>
  <si>
    <t>Nasi Goreng Banglades</t>
  </si>
  <si>
    <t>Nasi goreng</t>
  </si>
  <si>
    <t>085276441331</t>
  </si>
  <si>
    <t>04:00-00:00</t>
  </si>
  <si>
    <t>Ayam Geprek Razka</t>
  </si>
  <si>
    <t>Nasi uduk, Ayam penyet dan geprek, nasi goreng kampung</t>
  </si>
  <si>
    <t>082269536360</t>
  </si>
  <si>
    <t>RM Sinar Jaya</t>
  </si>
  <si>
    <t>RM Mudah Rezeki</t>
  </si>
  <si>
    <t>Nasi sate dan lauk-pauk khas Aceh, mie Aceh, martabak telor</t>
  </si>
  <si>
    <t>081265415044</t>
  </si>
  <si>
    <t>RM Rindu Alam</t>
  </si>
  <si>
    <t>Rumah makan Saudara</t>
  </si>
  <si>
    <t>Nasi sate, soto dan lauk-pauk, mie Aceh dan bakso</t>
  </si>
  <si>
    <t>Warung CM</t>
  </si>
  <si>
    <t>Tekwan, Pempek, Siomay, batagor, spaghetti</t>
  </si>
  <si>
    <t>10:00-18:30</t>
  </si>
  <si>
    <t>082321063963</t>
  </si>
  <si>
    <t>Geprek Ali</t>
  </si>
  <si>
    <t>Ayam Geprek</t>
  </si>
  <si>
    <t>082274447775</t>
  </si>
  <si>
    <t>Rumah Makan 4 Dara</t>
  </si>
  <si>
    <t>Nasi dan lauk-pauk</t>
  </si>
  <si>
    <t>082361552010</t>
  </si>
  <si>
    <t>Bireuen Partee</t>
  </si>
  <si>
    <t>Nasi Sate Matang, Mie Aceh &amp; seafood, martabak telor, kue basah</t>
  </si>
  <si>
    <t>0813622402230</t>
  </si>
  <si>
    <t>07:00-02:00</t>
  </si>
  <si>
    <t>Ayam Penyet Lumintu</t>
  </si>
  <si>
    <t>Nasi uduk/goreng/putih, ayam penyet,geprek dan kremes, soto ayam,pecel lele</t>
  </si>
  <si>
    <t>081269885285</t>
  </si>
  <si>
    <t>12:00-03:30</t>
  </si>
  <si>
    <t>Pempek Rumoeh NS</t>
  </si>
  <si>
    <t>Warung Pempek</t>
  </si>
  <si>
    <t>Aneka Pempek</t>
  </si>
  <si>
    <t>081360593636</t>
  </si>
  <si>
    <t>Es &amp; Ayam Geprek Jeungki</t>
  </si>
  <si>
    <t>Ayam Geprek, kentang goreng, nugget1</t>
  </si>
  <si>
    <t>085260441882</t>
  </si>
  <si>
    <t>Kue Assyifa</t>
  </si>
  <si>
    <t>Bireuen Meunasah Dayah</t>
  </si>
  <si>
    <t>Bireuen Meunasah Tungku Digadong</t>
  </si>
  <si>
    <t>Bireuen Meunasah Blang</t>
  </si>
  <si>
    <t>Bakso Buket Teukueh</t>
  </si>
  <si>
    <t>Buket Teukueh</t>
  </si>
  <si>
    <t>Kue Ultah, bolu, brownis, marmer cake</t>
  </si>
  <si>
    <t>082276118372</t>
  </si>
  <si>
    <t>08:00-16:00</t>
  </si>
  <si>
    <t>Souvenir Rajut Bireuen</t>
  </si>
  <si>
    <t>Kerajinan Tangan Rumahan</t>
  </si>
  <si>
    <t>Rajutan Kotak tisu, gantungan kunci, pin/bros jilbab</t>
  </si>
  <si>
    <t>085261355772</t>
  </si>
  <si>
    <t>Biu Si Itek Yah Nek</t>
  </si>
  <si>
    <t>Nasi kari bebek khas Aceh</t>
  </si>
  <si>
    <t>0852133197000</t>
  </si>
  <si>
    <t>17:15-22:30</t>
  </si>
  <si>
    <t>Rumah Makan Bunda</t>
  </si>
  <si>
    <t>081370106844</t>
  </si>
  <si>
    <t>Rumoh Pangsit</t>
  </si>
  <si>
    <t>Mie Pangsit, mie ayam, ayam geprek</t>
  </si>
  <si>
    <t>085277230365</t>
  </si>
  <si>
    <t>Bakso Barona</t>
  </si>
  <si>
    <t>082274266285</t>
  </si>
  <si>
    <t>Mie Aceh Cek Din</t>
  </si>
  <si>
    <t>Mie Aceh, mie daging &amp; seafood</t>
  </si>
  <si>
    <t>Kue Aceh Dapur Yuli Bireuen</t>
  </si>
  <si>
    <t>Kue basah &amp; kering khas Aceh, bolu, kue ultah</t>
  </si>
  <si>
    <t>082292923424</t>
  </si>
  <si>
    <t>Raji Korsi Rotan</t>
  </si>
  <si>
    <t>085206684259</t>
  </si>
  <si>
    <t>Bakso Lampoh Arab</t>
  </si>
  <si>
    <t>Aneka mie bakso, mie Aceh &amp; daging, mie tiaw</t>
  </si>
  <si>
    <t>Bakso Planet</t>
  </si>
  <si>
    <t>Mie Bang Mudi</t>
  </si>
  <si>
    <t>09:00-04:00</t>
  </si>
  <si>
    <t>Kana Penyek Kacang</t>
  </si>
  <si>
    <t>Peyek kacang, stik kentang, opak pedas</t>
  </si>
  <si>
    <t>082166129191</t>
  </si>
  <si>
    <t>11:00-17:00</t>
  </si>
  <si>
    <t>Dapur Kue Bhoi "Anyphonna"</t>
  </si>
  <si>
    <t>085261804134</t>
  </si>
  <si>
    <t>Kue Bhoi Dua Dara "Muliani"</t>
  </si>
  <si>
    <t>085276081844</t>
  </si>
  <si>
    <t>Kedai Mie &amp; Nasi Goreng Adam</t>
  </si>
  <si>
    <t>Nasi goreng, ayam geprek, mie Aceh</t>
  </si>
  <si>
    <t>082361811020</t>
  </si>
  <si>
    <t>Mie Bakso Telaga Sari</t>
  </si>
  <si>
    <t>Nagasari  Dek Fitri Cipuga</t>
  </si>
  <si>
    <t>085277795742</t>
  </si>
  <si>
    <t>Eva Bhoi</t>
  </si>
  <si>
    <t>08:00-20:30</t>
  </si>
  <si>
    <t>085370134851</t>
  </si>
  <si>
    <t>Martabak Obon</t>
  </si>
  <si>
    <t>17:00-02:00</t>
  </si>
  <si>
    <t>085363053632</t>
  </si>
  <si>
    <t>Martabak manis</t>
  </si>
  <si>
    <t>Ayam Penyet Cek Soleh</t>
  </si>
  <si>
    <t>Nasi ayam penyet</t>
  </si>
  <si>
    <t>082304037281</t>
  </si>
  <si>
    <t>09:00-21:30</t>
  </si>
  <si>
    <t>Mustika Bhoi</t>
  </si>
  <si>
    <t>Ayam Geprek Bunda Rizki</t>
  </si>
  <si>
    <t>082246334414</t>
  </si>
  <si>
    <t>Nasi soto dan ayam geprekS</t>
  </si>
  <si>
    <t>082397945497</t>
  </si>
  <si>
    <t>Aneka mie bakso, mie ayam</t>
  </si>
  <si>
    <t>Nasi Goreng Bang Har</t>
  </si>
  <si>
    <t>Nasi Goreng, mie hun</t>
  </si>
  <si>
    <t>082277096684</t>
  </si>
  <si>
    <t>Snack Box Peng Tamong</t>
  </si>
  <si>
    <t>Kue kotak, kue basah</t>
  </si>
  <si>
    <t>085270329947</t>
  </si>
  <si>
    <t>Roti Bakar Oneplay</t>
  </si>
  <si>
    <t>Gerai Roti</t>
  </si>
  <si>
    <t>Roti bakar</t>
  </si>
  <si>
    <t>085258870909</t>
  </si>
  <si>
    <t>17:00-00:00</t>
  </si>
  <si>
    <t>Aneka kue kering khas Aceh</t>
  </si>
  <si>
    <t>Mie Warkop Selat Malaka</t>
  </si>
  <si>
    <t>Gerai Mie</t>
  </si>
  <si>
    <t>Rujak Linda Jangka</t>
  </si>
  <si>
    <t>Rujak buah khas Aceh</t>
  </si>
  <si>
    <t>10:00-20:00</t>
  </si>
  <si>
    <t>Kak Yana Keukarah</t>
  </si>
  <si>
    <t>Keukarah Aceh</t>
  </si>
  <si>
    <t>085373946456</t>
  </si>
  <si>
    <t>08:00-20:00</t>
  </si>
  <si>
    <t>Mie Ayam Wonogiri</t>
  </si>
  <si>
    <t>087730297364</t>
  </si>
  <si>
    <t>Bu Gureng Yed</t>
  </si>
  <si>
    <t>Dapur Keripik "Taufiq"</t>
  </si>
  <si>
    <t>Keripik pisang, ubi, sukun</t>
  </si>
  <si>
    <t>Mie Aceh &amp; seafood, rujak buah khas Aceh</t>
  </si>
  <si>
    <t>Souvenir Aceh Mom N Me</t>
  </si>
  <si>
    <t>Tas dan dompet etnik/bordir motif Aceh</t>
  </si>
  <si>
    <t>082239062095</t>
  </si>
  <si>
    <t>Roti, aneka kue kering khas Aceh</t>
  </si>
  <si>
    <t>085260045303</t>
  </si>
  <si>
    <t>Dapur Ummu Aisha</t>
  </si>
  <si>
    <t>Olahan ubi (Ampera, keripik pedas, pesanan snack box</t>
  </si>
  <si>
    <t>082361507751</t>
  </si>
  <si>
    <t>Bakso Bineh Blang</t>
  </si>
  <si>
    <t>Mie bakso urat</t>
  </si>
  <si>
    <t>Warung Mie Ayam Bakso Berkah</t>
  </si>
  <si>
    <t>warung Mie Ayam</t>
  </si>
  <si>
    <t>Mie ayam bakso</t>
  </si>
  <si>
    <t>Bhoi "Zuryati"</t>
  </si>
  <si>
    <t>Kentang Goreng Legend</t>
  </si>
  <si>
    <t>Gerai Kentang Goreng</t>
  </si>
  <si>
    <t>Kentang goreng</t>
  </si>
  <si>
    <t>085275381738</t>
  </si>
  <si>
    <t>14:30-22:59</t>
  </si>
  <si>
    <t>Mie bakso ayam &amp; daging, bakso gatok</t>
  </si>
  <si>
    <t>Sarena Bakso Gatok</t>
  </si>
  <si>
    <t>15:00-23:00</t>
  </si>
  <si>
    <t>Warung Mie Kocok</t>
  </si>
  <si>
    <t>Mie Bakso Gatok Kuta Blang</t>
  </si>
  <si>
    <t>Mie Kocok Kuta Blang</t>
  </si>
  <si>
    <t>Rujak Manis Sufi Kuta Blang</t>
  </si>
  <si>
    <t>Rujak manis buah-buanhan</t>
  </si>
  <si>
    <t>082364528080</t>
  </si>
  <si>
    <t>Rujak Manis Pak Guru</t>
  </si>
  <si>
    <t>085360958665</t>
  </si>
  <si>
    <t>09:00-18:01</t>
  </si>
  <si>
    <t>Kaf_Ha Design</t>
  </si>
  <si>
    <t>Teupin Siron</t>
  </si>
  <si>
    <t>Kerajinan Tangan</t>
  </si>
  <si>
    <t>Aneka kerajinan rajut (dompet/tas, sepatu, bando, gantungan kunci dll. )</t>
  </si>
  <si>
    <t>Waroeng Mie Apa Leh</t>
  </si>
  <si>
    <t>Sate Apaleh Geurugok</t>
  </si>
  <si>
    <t>082218618912</t>
  </si>
  <si>
    <t>Mie Kocok Ajo Geurugok</t>
  </si>
  <si>
    <t>Achiin Resto</t>
  </si>
  <si>
    <t>Nasi putih/goreng, bebek kampung dan pauk-pauk lainnya</t>
  </si>
  <si>
    <t>085361104808</t>
  </si>
  <si>
    <t>Kerajinan Tangan Rumah Tangga</t>
  </si>
  <si>
    <t>Uda Lima May</t>
  </si>
  <si>
    <t>Aneka kerajinan rumah tangga dari rotan, bambu dan tanah liat (kursi, keranjang, tudung saji, cobek kayu/batu, pemanggang tanah, perangkap ikan dll.</t>
  </si>
  <si>
    <t>07:00-18:01</t>
  </si>
  <si>
    <t>Sagobi Coffe &amp; Resto</t>
  </si>
  <si>
    <t>Nasi putih/bakar, sate matang, ayam geprek</t>
  </si>
  <si>
    <t>Meja dan kursi rotan</t>
  </si>
  <si>
    <t>Database Usaha Mikro Kecil Menengah Kabupaten Bireuen Tahun 2023</t>
  </si>
  <si>
    <t>Logistic Store</t>
  </si>
  <si>
    <t>Jaya Konveksi</t>
  </si>
  <si>
    <t>085359771445</t>
  </si>
  <si>
    <t>Toko Amira</t>
  </si>
  <si>
    <t>Keude Matang Glumpang II</t>
  </si>
  <si>
    <t>Buket bunga, snack dan boneka</t>
  </si>
  <si>
    <t>Abu Dabi Konveksi</t>
  </si>
  <si>
    <t>Kilang Baru Konveksi</t>
  </si>
  <si>
    <t>ASD Production</t>
  </si>
  <si>
    <t>Konveksi &amp; Advertising</t>
  </si>
  <si>
    <t>08:00-17:00</t>
  </si>
  <si>
    <t>Singer Konpeksi</t>
  </si>
  <si>
    <t>08116707472</t>
  </si>
  <si>
    <t>085262342046</t>
  </si>
  <si>
    <t>Dek Yul Konveksi</t>
  </si>
  <si>
    <t>Jasa obras &amp;sersak, perlengkapan konveksi</t>
  </si>
  <si>
    <t>Jasa obras &amp; sersak, peralatan Konveksi</t>
  </si>
  <si>
    <t>Jasa obras &amp; sersak, peralatan Konveksi, perlengkapan jahit baju pria &amp; wanita</t>
  </si>
  <si>
    <t>Toko Ichlas</t>
  </si>
  <si>
    <t>Konverksi</t>
  </si>
  <si>
    <t>Konveksi seragam muslim, sekolah, atribut TNI-Polri, bordir, aksesoris motif Aceh</t>
  </si>
  <si>
    <t>082229417961</t>
  </si>
  <si>
    <t>Yuni Konveksi</t>
  </si>
  <si>
    <t>085311502290</t>
  </si>
  <si>
    <t>08:00-17:30</t>
  </si>
  <si>
    <t>Konveksi Kak Nong Taylor</t>
  </si>
  <si>
    <t>Jln. Utama Desa Lipah Rayeuk</t>
  </si>
  <si>
    <t>Produk UMKM</t>
  </si>
  <si>
    <t>085275194880</t>
  </si>
  <si>
    <t>Faza Konveksi</t>
  </si>
  <si>
    <t>Konveksi baju pria &amp; wanita, jasa obras &amp; sersak, peralatan menjahit</t>
  </si>
  <si>
    <t>Konveksi pakaian pria &amp; wanita, peralatan konveksi, jasa service mesin jahit</t>
  </si>
  <si>
    <t>Jasa obras &amp; sersak, mesin Jahit dan peralatan konveksi.</t>
  </si>
  <si>
    <t>Jasa obras &amp;sersak, mesin Jahit dan peralatan konveksi, cadar, permak pakaian &amp; tas</t>
  </si>
  <si>
    <t>Konveksi pakaian &amp; tas, bordir, cetak logo dan tulisan</t>
  </si>
  <si>
    <t>Jasa obras &amp;sersak, tempahan jilbab dan mukena, peralatan konveksi</t>
  </si>
  <si>
    <t>Konveksi baju pria &amp; wanita, peralatan konveksi</t>
  </si>
  <si>
    <t>08:30-18:00</t>
  </si>
  <si>
    <t>Adi Textile</t>
  </si>
  <si>
    <t>Aneka Gordyn Baru</t>
  </si>
  <si>
    <t>Kain &amp; aksesoris gorden, konveksi gorden, perlengkapan menjahit</t>
  </si>
  <si>
    <t>082369212041</t>
  </si>
  <si>
    <t>Aneka kain, batik, sarung, jilbab</t>
  </si>
  <si>
    <t>Toko Kain Mimi Collection</t>
  </si>
  <si>
    <t>Toko Kain Mulya</t>
  </si>
  <si>
    <t>Toko Busana Tex</t>
  </si>
  <si>
    <t>Tekstile</t>
  </si>
  <si>
    <t>Aneka kain , batik, sarung , jilbab, sprei, sajadah</t>
  </si>
  <si>
    <t>Aneka kain , batik, sarung , sprei, sajadah</t>
  </si>
  <si>
    <t>Sari Busana</t>
  </si>
  <si>
    <t>Aneka kain, batik, sarung, sajadah</t>
  </si>
  <si>
    <t>NN Tex</t>
  </si>
  <si>
    <t>Aneka kain, batik, paket kain hantaran</t>
  </si>
  <si>
    <t>085260872224</t>
  </si>
  <si>
    <t>Abadi ExcluSive</t>
  </si>
  <si>
    <t>08116707446</t>
  </si>
  <si>
    <t>Hijrah Tex</t>
  </si>
  <si>
    <t>Aneka kain, batik, sarung, sprei, mukenah</t>
  </si>
  <si>
    <t>082288640732</t>
  </si>
  <si>
    <t>09:00-17:30</t>
  </si>
  <si>
    <t>Ratu Kembar Textile</t>
  </si>
  <si>
    <t xml:space="preserve">Aneka Kain </t>
  </si>
  <si>
    <t>Toko Kain H. Sulaiman</t>
  </si>
  <si>
    <t>Aneka kain, batik, sarung, jilbab, mukena</t>
  </si>
  <si>
    <t>Bahagia Tex</t>
  </si>
  <si>
    <t>Aneka Kain dan jilbab</t>
  </si>
  <si>
    <t>081315371365</t>
  </si>
  <si>
    <t>085260881186</t>
  </si>
  <si>
    <t>Jalan (Jika Ada)</t>
  </si>
  <si>
    <t>Desa</t>
  </si>
  <si>
    <t>Kecamatan</t>
  </si>
  <si>
    <t>Jln. Medan-B. Aceh depan mesjid Ridha</t>
  </si>
  <si>
    <t>Jln. Elak</t>
  </si>
  <si>
    <t>Bireuen Meunasah Reuleut</t>
  </si>
  <si>
    <t>Jln. VOA Samping PLN Bireuan</t>
  </si>
  <si>
    <t>Jln. Kolonel husein yusuf</t>
  </si>
  <si>
    <t>Jln. Pendopo</t>
  </si>
  <si>
    <t>Kota Bireuan</t>
  </si>
  <si>
    <t>Cot Tapang</t>
  </si>
  <si>
    <t>Jln. Tgk. Chik Peusangan</t>
  </si>
  <si>
    <t>Jln. Medan-B.Aceh,</t>
  </si>
  <si>
    <t>Jln. Ramai No.26</t>
  </si>
  <si>
    <t>Jln. Mawar</t>
  </si>
  <si>
    <t>Jln. Andalas</t>
  </si>
  <si>
    <t>Pulo Ara Geudong Tengoh</t>
  </si>
  <si>
    <t>Jln. Prof. A. Majid Ibrahim</t>
  </si>
  <si>
    <t>Cot Gapu</t>
  </si>
  <si>
    <t>Jln. Medan-B.Aceh</t>
  </si>
  <si>
    <t>Pulo Ara Geudong Teungoh</t>
  </si>
  <si>
    <t>Jln. Pemuda</t>
  </si>
  <si>
    <t>Geulanggang Gampong</t>
  </si>
  <si>
    <t>Jln. T.Ubiet No.39</t>
  </si>
  <si>
    <t>Kota Juang</t>
  </si>
  <si>
    <t>Jln. Tgk Japakeh lorong Depan Cafe UK 88</t>
  </si>
  <si>
    <t>Jln. Raya Bireuen-Tekengon</t>
  </si>
  <si>
    <t>Menasah Capa</t>
  </si>
  <si>
    <t>Geulnggang Teungoh</t>
  </si>
  <si>
    <t>Jln. Meunasah</t>
  </si>
  <si>
    <t>Geulanggang Teungoh</t>
  </si>
  <si>
    <t>Jln. Laksamana Malahayati</t>
  </si>
  <si>
    <t>Geudong Alue</t>
  </si>
  <si>
    <t>Jln. Tgk. Chik Diawe</t>
  </si>
  <si>
    <t>Geudong-Geudong</t>
  </si>
  <si>
    <t>Geudong Tengoh</t>
  </si>
  <si>
    <t>Jln. Tgk. Dihagu</t>
  </si>
  <si>
    <t>Jln. Yoesoef Bahroen</t>
  </si>
  <si>
    <t>Jln. Rel Kereta Api</t>
  </si>
  <si>
    <t>Jln.Medan-B.Aceh</t>
  </si>
  <si>
    <t>Jln. Ramai No.21</t>
  </si>
  <si>
    <t>Jln. Kol. Moh. Syah Asyek</t>
  </si>
  <si>
    <t xml:space="preserve"> Menasah Capa</t>
  </si>
  <si>
    <t>Jln. Mayor H. Abdullah Yacob</t>
  </si>
  <si>
    <t xml:space="preserve"> Pulo Ara Geudong Teungoh</t>
  </si>
  <si>
    <t>Meunasah Capa</t>
  </si>
  <si>
    <t>Jln. Elak Belakang SPBU</t>
  </si>
  <si>
    <t>Jln. Listas Sumatra</t>
  </si>
  <si>
    <t>Simpang Cot Trieng</t>
  </si>
  <si>
    <t>Jln. Medan-B. Aceh</t>
  </si>
  <si>
    <t>Jln. Lintas Sumatra</t>
  </si>
  <si>
    <t>Jln.  Medan-B.Aceh No.9</t>
  </si>
  <si>
    <t>Jln. Tgk. Haji Panglima Prang</t>
  </si>
  <si>
    <t>Cot Trieng</t>
  </si>
  <si>
    <t>Jln. Pasar Ikan Lama No.2</t>
  </si>
  <si>
    <t>Jln. Pasar Ikan Lama No.1</t>
  </si>
  <si>
    <t>Jln, Rel Kereta Api</t>
  </si>
  <si>
    <t>Jln. Rel kereta Api</t>
  </si>
  <si>
    <t>Jln. Andalas No.33</t>
  </si>
  <si>
    <t>Jln. Lapangan VOA No. 836</t>
  </si>
  <si>
    <t>Jln. Sultan Malikussaleh</t>
  </si>
  <si>
    <t>Jln. H. Abubakar No.453</t>
  </si>
  <si>
    <t>Jln. Cut Meutia No.633</t>
  </si>
  <si>
    <t>Jln. Pasar Ikan Lama</t>
  </si>
  <si>
    <t>Jln. Laksamana Malahayati N0.19</t>
  </si>
  <si>
    <t>Pulo Kiton</t>
  </si>
  <si>
    <t>Jln. T. Ubiet</t>
  </si>
  <si>
    <t>Jln. Imum Muda Lasin No. 04 Blang Raya</t>
  </si>
  <si>
    <t>Lhok Awe Tengoh</t>
  </si>
  <si>
    <t>Jln. Bateiliek</t>
  </si>
  <si>
    <t>Gampong Pulo Baroh</t>
  </si>
  <si>
    <t xml:space="preserve">Jln. Mejid Raya Gampong Putoh KM.11 </t>
  </si>
  <si>
    <t>Mideun Jok</t>
  </si>
  <si>
    <t>Nampoh Kreung</t>
  </si>
  <si>
    <t>Jln. Matang-Samalanga No.61</t>
  </si>
  <si>
    <t>Nampoh Blang Garang</t>
  </si>
  <si>
    <t>Jln. Samalanga-Simpang Matang</t>
  </si>
  <si>
    <t>Namploh Baroe</t>
  </si>
  <si>
    <t xml:space="preserve">Namploh Papeuen </t>
  </si>
  <si>
    <t>Kandang</t>
  </si>
  <si>
    <t>Jln. Medan Banda Aceh</t>
  </si>
  <si>
    <t>Simpang Matang</t>
  </si>
  <si>
    <t>Samalanga</t>
  </si>
  <si>
    <t>Jln. Medan banda Aceh</t>
  </si>
  <si>
    <t>Gampong Baro</t>
  </si>
  <si>
    <t>Jln. Makam Pocut Ditanjong</t>
  </si>
  <si>
    <t>Gampong Putoh</t>
  </si>
  <si>
    <t>Jln. Mesjid</t>
  </si>
  <si>
    <t>Jln.Blang Radi</t>
  </si>
  <si>
    <t>Sangso</t>
  </si>
  <si>
    <t>Ulee Ue</t>
  </si>
  <si>
    <t>Jln. Rheum</t>
  </si>
  <si>
    <t>Keude Aceh</t>
  </si>
  <si>
    <t>Jln. Simpang di Pojok</t>
  </si>
  <si>
    <t>Jln. Sri Raya No.23</t>
  </si>
  <si>
    <t>Meuliek</t>
  </si>
  <si>
    <t>Jln. Sri Raya No.6</t>
  </si>
  <si>
    <t>Jln. Bukit Pala, Simpang Kandang</t>
  </si>
  <si>
    <t>Jln. Lintas Sumatra No.6</t>
  </si>
  <si>
    <t>Blang Tambue</t>
  </si>
  <si>
    <t>Jln. Blang Kuta</t>
  </si>
  <si>
    <t>Jurong Binje</t>
  </si>
  <si>
    <t>Cot Batee</t>
  </si>
  <si>
    <t>Jln. Mrdan-B.Aceh</t>
  </si>
  <si>
    <t>Pulo Dapong</t>
  </si>
  <si>
    <t>Dusun Awe</t>
  </si>
  <si>
    <t>Mon Jambe</t>
  </si>
  <si>
    <t>Jln.Lintas Sumatra No.6</t>
  </si>
  <si>
    <t>Cot Batee Glungku</t>
  </si>
  <si>
    <t>Jln.Medan-B.Aceh No.6</t>
  </si>
  <si>
    <t>Jln. Mrdan-B.Aceh Depan Puskesmas</t>
  </si>
  <si>
    <t>Pulo Drien</t>
  </si>
  <si>
    <t>Jln. Rhem</t>
  </si>
  <si>
    <t>Rheum Barat</t>
  </si>
  <si>
    <t>Alue Igeueh</t>
  </si>
  <si>
    <t>Blang Mee Barat</t>
  </si>
  <si>
    <t>Jln.SMK Negeri 1  Pandrah</t>
  </si>
  <si>
    <t>Nase Barat</t>
  </si>
  <si>
    <t>Pandrah Kandeh</t>
  </si>
  <si>
    <t>Jln.Medan-B.Aceh Sp.3</t>
  </si>
  <si>
    <t>Lancok Ulim</t>
  </si>
  <si>
    <t>Jln.Medan-B.Aceh Sp.4</t>
  </si>
  <si>
    <t>Lhok Dagang</t>
  </si>
  <si>
    <t>Jln. Medan-B.Aceh Depan Masjid Imum Syafi'I</t>
  </si>
  <si>
    <t>Dayah Baro</t>
  </si>
  <si>
    <t>Jln. Teupin Raya</t>
  </si>
  <si>
    <t>Asian Highway No.25</t>
  </si>
  <si>
    <t>Menasah Kota</t>
  </si>
  <si>
    <t>Jln. Medan-B.Aceh Km.192, Depan SMP Assalam</t>
  </si>
  <si>
    <t xml:space="preserve"> Blang Mee Barat</t>
  </si>
  <si>
    <t>Jln.Medan-B.Aceh, Lorong Tengah</t>
  </si>
  <si>
    <t>Jln. Medan B.Aceh, samping SPBU</t>
  </si>
  <si>
    <t>Cot Geulumpang Baroh</t>
  </si>
  <si>
    <t>Jln. Medan-B.Aceh No.1</t>
  </si>
  <si>
    <t>Jln Syuhada 44</t>
  </si>
  <si>
    <t>Blang Neubok</t>
  </si>
  <si>
    <t>Meunasah Kota</t>
  </si>
  <si>
    <t>Jln. Lintas Sumatra, Jln. Meunasah Kota Jeunieb</t>
  </si>
  <si>
    <t>Padang Kasab</t>
  </si>
  <si>
    <t>Keude Plimbang</t>
  </si>
  <si>
    <t>Seuneubok Plimbang</t>
  </si>
  <si>
    <t>Seuneubok Nalan</t>
  </si>
  <si>
    <t>Meunasah Baroh</t>
  </si>
  <si>
    <t>Pulo Lawang</t>
  </si>
  <si>
    <t>Jln. Medan-B.Aceh Km.204</t>
  </si>
  <si>
    <t>Meunasah Alue</t>
  </si>
  <si>
    <t>Meunasah  Cut</t>
  </si>
  <si>
    <t>Garot</t>
  </si>
  <si>
    <t>Bugeng</t>
  </si>
  <si>
    <t>Sawang</t>
  </si>
  <si>
    <t>Jln. Medan-B.Aceh Depan SPBU Peudada</t>
  </si>
  <si>
    <t>085276038900</t>
  </si>
  <si>
    <t>Blang Cot Baroh</t>
  </si>
  <si>
    <t>Jln. Medan.B-Aceh</t>
  </si>
  <si>
    <t>Blang Cot Tunong</t>
  </si>
  <si>
    <t>Blang Bladeh</t>
  </si>
  <si>
    <t>Teupok Tunong</t>
  </si>
  <si>
    <t>Jln. Simpang Kuala</t>
  </si>
  <si>
    <t>Jln. Medan-B.Aceh No 88</t>
  </si>
  <si>
    <t>Cot tarom Tunong</t>
  </si>
  <si>
    <t>Lipah Rayeuk</t>
  </si>
  <si>
    <t>Geulumpang Payong</t>
  </si>
  <si>
    <t>Geulumpang payong</t>
  </si>
  <si>
    <t>Jln. Medan-B.Aceh No.88</t>
  </si>
  <si>
    <t>Cot Tarom Tunong</t>
  </si>
  <si>
    <t>082313937013</t>
  </si>
  <si>
    <t>082275640005</t>
  </si>
  <si>
    <t>Jln. Raya Bireuen-Takengon Simpang Mns. Gedong</t>
  </si>
  <si>
    <t>Juli Cot Meurak</t>
  </si>
  <si>
    <t>Jln. Raya Bireuen-Takengon</t>
  </si>
  <si>
    <t>Meunasahh Dayah</t>
  </si>
  <si>
    <t>Juli Meunasah Seutuy</t>
  </si>
  <si>
    <t>Jln. Raya Bireuen-Takengon Km 2,8</t>
  </si>
  <si>
    <t>Juli Meunasah Jok</t>
  </si>
  <si>
    <t>Jln. Raya Bireuen-Takengon Km 3,2</t>
  </si>
  <si>
    <t>Jln. Raya Bireuen-Takengon Km 3,4</t>
  </si>
  <si>
    <t>Jln. T.H Hanafiah</t>
  </si>
  <si>
    <t>Jln. Raya Bireuen-Takengon Km 2,7</t>
  </si>
  <si>
    <t>Meunasah Tambo</t>
  </si>
  <si>
    <t>Juli Keudee Dua</t>
  </si>
  <si>
    <t>Jln. Raya Bireuen-Takengon Dusun Baro</t>
  </si>
  <si>
    <t>Juli Tamboi Tanjong</t>
  </si>
  <si>
    <t>Jln. Raya Bireuen-Takengon Dusun Teungoh</t>
  </si>
  <si>
    <t>Juli Mee Teungoh</t>
  </si>
  <si>
    <t>Jln. Raya Bireuen-Takengon Km.03</t>
  </si>
  <si>
    <t>Balee Panan</t>
  </si>
  <si>
    <t>Jln. Geulanggang</t>
  </si>
  <si>
    <t>Balee Kuyun</t>
  </si>
  <si>
    <t>Geulanggang Tengoh</t>
  </si>
  <si>
    <t>Cot Unoe</t>
  </si>
  <si>
    <t>Jln. Bireuen-Cot Nga</t>
  </si>
  <si>
    <t>Lancok Lancok</t>
  </si>
  <si>
    <t>Glumpang Baroh</t>
  </si>
  <si>
    <t>Kuta Baro</t>
  </si>
  <si>
    <t>Komplek Ir.Peutua Abbas No.38</t>
  </si>
  <si>
    <t>Jlan. Medan-B.Aceh</t>
  </si>
  <si>
    <t>Pante Gajah</t>
  </si>
  <si>
    <t>Jlan. Medan-B.Aceh,</t>
  </si>
  <si>
    <t>Jln. Sinar Peusangan No.89</t>
  </si>
  <si>
    <t xml:space="preserve">Jln. Sinar Peusangan No.2 </t>
  </si>
  <si>
    <t>Meunasah Dayah</t>
  </si>
  <si>
    <t>Matang Sagoe</t>
  </si>
  <si>
    <t>Paya Lipah</t>
  </si>
  <si>
    <t>Jln. Medan-B.Aceh Samping SPBU Paya Meuneng</t>
  </si>
  <si>
    <t>Jln. Jangka 2</t>
  </si>
  <si>
    <t>082274479453</t>
  </si>
  <si>
    <t>085359497317</t>
  </si>
  <si>
    <t>085260880026</t>
  </si>
  <si>
    <t>082166398110</t>
  </si>
  <si>
    <t>082273445556</t>
  </si>
  <si>
    <t>085360026958</t>
  </si>
  <si>
    <t>Gampong Raya Dagang</t>
  </si>
  <si>
    <t>Cot Buket</t>
  </si>
  <si>
    <t>Nasi dan Lauk-Pauk Khas Aceh, aneka seafood</t>
  </si>
  <si>
    <t>Ayam Penyet, Ayam Bakar, Nasi Goreng, Mie Aceh</t>
  </si>
  <si>
    <t xml:space="preserve">Jln.Medan-B.Aceh </t>
  </si>
  <si>
    <t>Jln.-Medan-B.Aceh</t>
  </si>
  <si>
    <t>Cot Iju</t>
  </si>
  <si>
    <t>Lorong Depan Bakso Gaul</t>
  </si>
  <si>
    <t>Cot Keuranji</t>
  </si>
  <si>
    <t>Pante Piyeu</t>
  </si>
  <si>
    <t>Jln. Cot Iju-Tanoh Anoe</t>
  </si>
  <si>
    <t>Mata Mamplam</t>
  </si>
  <si>
    <t>Seunebok Aceh</t>
  </si>
  <si>
    <t>Jln. Almuslim Km 1,5</t>
  </si>
  <si>
    <t>Jln. Almuslim Matang Glumpang II No.11</t>
  </si>
  <si>
    <t>Paya Cut</t>
  </si>
  <si>
    <t>Jln. Ramai</t>
  </si>
  <si>
    <t>Keude Matang Glumpang ll</t>
  </si>
  <si>
    <t>Jln. Ramai Lorong Garuda</t>
  </si>
  <si>
    <t>Jln. Pasar Baru No.7</t>
  </si>
  <si>
    <t>Jangka</t>
  </si>
  <si>
    <t>Toko Kue Hayya</t>
  </si>
  <si>
    <t>Jln. Syahbandar Ibrahim</t>
  </si>
  <si>
    <t>Jangka Mesjid</t>
  </si>
  <si>
    <t>Jln. Kuala Jangka</t>
  </si>
  <si>
    <t>Jangka Alue U</t>
  </si>
  <si>
    <t>Jln. Utama Habib Bugak</t>
  </si>
  <si>
    <t>Keude</t>
  </si>
  <si>
    <t>Dusun Cut Bang Rani</t>
  </si>
  <si>
    <t>Alue U</t>
  </si>
  <si>
    <t>Jangka Alue</t>
  </si>
  <si>
    <t>Jln. Tgk. Peutua Nursyah No.1</t>
  </si>
  <si>
    <t>Kambuek</t>
  </si>
  <si>
    <t>Linggong</t>
  </si>
  <si>
    <t>Uteun Ghatom</t>
  </si>
  <si>
    <t>Depan Kantor Camat</t>
  </si>
  <si>
    <t>Gaulanggang Labu</t>
  </si>
  <si>
    <t>Jln. Kede Asan Teupin Reudep</t>
  </si>
  <si>
    <t>Ceubrek</t>
  </si>
  <si>
    <t>Awe Geutah</t>
  </si>
  <si>
    <t>Alue Iet</t>
  </si>
  <si>
    <t>Jln. Medan-B. Aceh No.4</t>
  </si>
  <si>
    <t>Kulu Kuta</t>
  </si>
  <si>
    <t>Tingkeum Manyang</t>
  </si>
  <si>
    <t>Keude Lapang</t>
  </si>
  <si>
    <t>Cot Tupah</t>
  </si>
  <si>
    <t>Jln. Medan-B. Aceh,</t>
  </si>
  <si>
    <t>Jln. B.Aceh-Medan No.3</t>
  </si>
  <si>
    <t>Cot Puuk</t>
  </si>
  <si>
    <t>Jln.Pasar Ikan Blok D No.6</t>
  </si>
  <si>
    <t>Blang Keude</t>
  </si>
  <si>
    <t>Jln.Medan-B.Aceh No.2</t>
  </si>
  <si>
    <t>Jln. Pasar Ikan Blok C No.1</t>
  </si>
  <si>
    <t>Jln. Medan-B. Aceh (Depan Sate Apaleh)</t>
  </si>
  <si>
    <t>Jln. Samuti No.12</t>
  </si>
  <si>
    <t>Lhok Mambang</t>
  </si>
  <si>
    <t>Bakso Urat Empat dara dan Mie Ayam Jakarta</t>
  </si>
  <si>
    <t>JUMLAH</t>
  </si>
  <si>
    <t>TOTAL</t>
  </si>
  <si>
    <t>Kuliner</t>
  </si>
  <si>
    <t>Kerajinan Tangan(craft)</t>
  </si>
  <si>
    <t>Latitude (x)</t>
  </si>
  <si>
    <t>Longitude (y)</t>
  </si>
  <si>
    <t>085360012748</t>
  </si>
  <si>
    <t>085358623040</t>
  </si>
  <si>
    <t>Mie Aceh dan seafood, nasi goreng</t>
  </si>
  <si>
    <t>Warung Bakso Lampoh Ren</t>
  </si>
  <si>
    <t>Warung Mie Indatu</t>
  </si>
  <si>
    <t>Rumah Makan &amp; Warkop</t>
  </si>
  <si>
    <t>Kantin Rumoeh Mirah</t>
  </si>
  <si>
    <t>Pulo Baroh</t>
  </si>
  <si>
    <t>Mie Ayam, Mie bakso, Mie Aceh, Mie Caluk, Gorengan</t>
  </si>
  <si>
    <t>Owen Coffee</t>
  </si>
  <si>
    <t>Pante Rheng</t>
  </si>
  <si>
    <t>Gerai  Banana Samalanga</t>
  </si>
  <si>
    <t>Cemilan</t>
  </si>
  <si>
    <t>Rujak Dek Danis</t>
  </si>
  <si>
    <t>Kue Arafit Warisan Ibu</t>
  </si>
  <si>
    <t>Kue Arafit</t>
  </si>
  <si>
    <t>082276114740</t>
  </si>
  <si>
    <t>Nasi goreng, Nasi bebek, seafood dan lauk-pauk lainnya</t>
  </si>
  <si>
    <t>Al-Mahdaly Souvenir</t>
  </si>
  <si>
    <t>Jln. Medan-B.Aceh, Simpang NTB.</t>
  </si>
  <si>
    <t>Alat kerajinan tangan tanah liat dan kayu, pot bunga, kuali tanah, kukur kelapa, dll.</t>
  </si>
  <si>
    <t>Jln.Medan-B.Aceh , No.195, Depan SD Plimbang</t>
  </si>
  <si>
    <t>Jln.Medan-B.Aceh, No.195, Depan SD Plimbang</t>
  </si>
  <si>
    <t>Keripik Ubi, pisang, ketela, sukun, kerupuk, dodol garut, nagasari</t>
  </si>
  <si>
    <t>Nasi ayam geprek, ayam bakar, ikan bakar, sop daging, aneka seafood, dll</t>
  </si>
  <si>
    <t>Jln. Kolonel husein yusuf No.1</t>
  </si>
  <si>
    <t>Warkop Sate Muhklis</t>
  </si>
  <si>
    <t>Nasi Ayam Lepas dan lauk-pauk lainnya</t>
  </si>
  <si>
    <t>Ayam Penyet, nasi goreng, Mie tiaw mie hun, mie pangsit, capcay, dll.</t>
  </si>
  <si>
    <t>Jln. Prof. Ismuha</t>
  </si>
  <si>
    <t>Jln. Mawar, Lorong Murni</t>
  </si>
  <si>
    <t>Bakso Pondok Kelapa</t>
  </si>
  <si>
    <t>Mie Bakso Simpang Cot Trieng</t>
  </si>
  <si>
    <t>Maulia Bakso</t>
  </si>
  <si>
    <t>Bakso Bakar Bang Boy</t>
  </si>
  <si>
    <t>Cipuga Nagasari Kak Ramlah</t>
  </si>
  <si>
    <t>Bakso Bang Dahri</t>
  </si>
  <si>
    <t>Jln. Raya Bireuen-Takengon, Km.4</t>
  </si>
  <si>
    <t>Juli Meunasah Teungoh</t>
  </si>
  <si>
    <t>085260527464</t>
  </si>
  <si>
    <t>Jln.Geulanggang</t>
  </si>
  <si>
    <t>Nasi Sate Matang, Nasi goreng, martabak telor, mie Aceh, mie kocok</t>
  </si>
  <si>
    <t>Warkop Blang Arongan</t>
  </si>
  <si>
    <t>Pulo Blang</t>
  </si>
  <si>
    <t>Jln.Krueng Peusangan</t>
  </si>
  <si>
    <t>Toko Auliza Sary</t>
  </si>
  <si>
    <t>Kuliner Bakso</t>
  </si>
  <si>
    <t>Warnas</t>
  </si>
  <si>
    <t>Kuliner Mie</t>
  </si>
  <si>
    <t>Kuliner Kue</t>
  </si>
  <si>
    <t>Rujak buah Khas Aceh, pulut ketan hijau, kelapa muda</t>
  </si>
  <si>
    <t>Kuliner Buah</t>
  </si>
  <si>
    <t>Gerai Kue Basah</t>
  </si>
  <si>
    <t>Kerajinan  Rumah Tangga</t>
  </si>
  <si>
    <t>Souvenir</t>
  </si>
  <si>
    <t>Warung Bakso dan Mie</t>
  </si>
  <si>
    <t>Warung Mie &amp; Es Krim</t>
  </si>
  <si>
    <t>Toko Buket</t>
  </si>
  <si>
    <t>Kerajinan Rumah Tangga</t>
  </si>
  <si>
    <t>Kategori Produk</t>
  </si>
  <si>
    <t>Nasi dan aneka auk-pauk khas Aceh</t>
  </si>
  <si>
    <t>Toko Kue Aceh</t>
  </si>
  <si>
    <t>KULINER</t>
  </si>
  <si>
    <t>Nasi Gooreng, Mie Aceh, martabak telor</t>
  </si>
  <si>
    <t>Ayam geprek, mie Aceh, roti bakar</t>
  </si>
  <si>
    <t>konveksi seragam sekolah dan baju olahraga, cetak logo dan tulisan</t>
  </si>
  <si>
    <t>Mie Warkop Fajar</t>
  </si>
  <si>
    <t>Jln. Sri Raya No.7</t>
  </si>
  <si>
    <t>Tekstile Pakaian</t>
  </si>
  <si>
    <t>PAKAIAN</t>
  </si>
  <si>
    <t>KERAJINAN TANGAN (CRAFT)</t>
  </si>
  <si>
    <t>Titik Awal</t>
  </si>
  <si>
    <t>Latitude x</t>
  </si>
  <si>
    <t>Longitude y</t>
  </si>
  <si>
    <t>Hauristik (km)</t>
  </si>
  <si>
    <t>*Note</t>
  </si>
  <si>
    <t>Proses Perhitungan</t>
  </si>
  <si>
    <t>Hasil Penyortiran</t>
  </si>
  <si>
    <t>Titik Awal :</t>
  </si>
  <si>
    <t>Sample Titik Tujuan  :</t>
  </si>
  <si>
    <t>Simpul Terhubung</t>
  </si>
  <si>
    <t>g(n)/km</t>
  </si>
  <si>
    <t>h(n)/km</t>
  </si>
  <si>
    <t>Simpul Ekspan</t>
  </si>
  <si>
    <t>Lokasi Ditemukan</t>
  </si>
  <si>
    <t>Simpul Hidup (Open List)</t>
  </si>
  <si>
    <t>Close List</t>
  </si>
  <si>
    <t>Rute</t>
  </si>
  <si>
    <t>Total jarak</t>
  </si>
  <si>
    <t>f(n) = g(n) + h(n)</t>
  </si>
  <si>
    <t>Nilai Haversine Pada penelitian ini akan digunakan sebagai patokan untuk menyortir UMKM terdekat perkategori.</t>
  </si>
  <si>
    <t>Perhitungan Nilai Heuristik dari titik awal ke rute tujuan menggunakan rumus Haversine untyk mengetahui jarak pada permukaan bumi dalam kilometer</t>
  </si>
  <si>
    <t>Jarak f(n) /(km)</t>
  </si>
  <si>
    <t>Kampus Unimal Bukit Indah</t>
  </si>
  <si>
    <t>Dibulatkan</t>
  </si>
  <si>
    <t>KULINER/MAKANAN</t>
  </si>
  <si>
    <t>Nama Jalan</t>
  </si>
  <si>
    <t>f(n)</t>
  </si>
  <si>
    <t>simpul1</t>
  </si>
  <si>
    <t>simpul2</t>
  </si>
  <si>
    <t>simpul3</t>
  </si>
  <si>
    <t>Jl.PT. KKA</t>
  </si>
  <si>
    <t>simpul4</t>
  </si>
  <si>
    <t>simpul5</t>
  </si>
  <si>
    <t>simpul6</t>
  </si>
  <si>
    <t>simpul7</t>
  </si>
  <si>
    <t>simpul8</t>
  </si>
  <si>
    <t>simpul9</t>
  </si>
  <si>
    <t>daftar Simpul</t>
  </si>
  <si>
    <t>S1-S2</t>
  </si>
  <si>
    <t>S3-S4</t>
  </si>
  <si>
    <t>Open List yang sudah dikunjungi sebagai simpul pembanding, namun tetap berada di openlist sebagai simpul yang akan diekspan (dibuka)</t>
  </si>
  <si>
    <t>(putih)</t>
  </si>
  <si>
    <t>Simpul hidup yang tidak dikunjungi karena simpul rute sudah ditemukan</t>
  </si>
  <si>
    <t>Close List Terpilih dari nilai f(n) terendah, Maka Tidak akan dikunjungi lagi sebagai simpul pembanding</t>
  </si>
  <si>
    <t>A</t>
  </si>
  <si>
    <t>B</t>
  </si>
  <si>
    <t>A-S1</t>
  </si>
  <si>
    <t>Alternative1</t>
  </si>
  <si>
    <t>Alternative2</t>
  </si>
  <si>
    <t>Lokasi Tujuan</t>
  </si>
  <si>
    <t>Hasil Jarak Total (km)</t>
  </si>
  <si>
    <r>
      <t xml:space="preserve">Via </t>
    </r>
    <r>
      <rPr>
        <i/>
        <sz val="12"/>
        <color theme="1"/>
        <rFont val="Times New Roman"/>
        <family val="1"/>
      </rPr>
      <t>Google Maps</t>
    </r>
    <r>
      <rPr>
        <sz val="12"/>
        <color theme="1"/>
        <rFont val="Times New Roman"/>
        <family val="1"/>
      </rPr>
      <t xml:space="preserve"> (At)</t>
    </r>
  </si>
  <si>
    <t>Via aplikasi (Ft)</t>
  </si>
  <si>
    <t>MAPE</t>
  </si>
  <si>
    <t>Σ</t>
  </si>
  <si>
    <t>simpul10</t>
  </si>
  <si>
    <t>simpul11</t>
  </si>
  <si>
    <t>Belok Kanan</t>
  </si>
  <si>
    <t>A-S1-S2</t>
  </si>
  <si>
    <t>S10-S11</t>
  </si>
  <si>
    <t>Persentase MAPE (%)</t>
  </si>
  <si>
    <t>Nama Simpul</t>
  </si>
  <si>
    <t>Database Usaha Mikro Kecil Menengah Kabupaten Bireuen Tahun 2023/2024</t>
  </si>
  <si>
    <t>Pada proses perhitungan antar 2 titik simpul a dan b, dimana titik awal/asal memiliki nilai g(n)=0. Maka dari titik asal ketujuan tanpa melakukan pencarian rute adalah  f(n) = h(n)</t>
  </si>
  <si>
    <t>1. Kafha Design</t>
  </si>
  <si>
    <t>Kaf ha Design</t>
  </si>
  <si>
    <t>Kaf Ha Design</t>
  </si>
  <si>
    <t>Jl. Lintas sumatra</t>
  </si>
  <si>
    <t>Kaf_Ha_Design</t>
  </si>
  <si>
    <t>Jl.Airpot Malikussaleh</t>
  </si>
  <si>
    <t>Jl. Line Pipa</t>
  </si>
  <si>
    <t>Jl.Elak</t>
  </si>
  <si>
    <t>S1-S3</t>
  </si>
  <si>
    <t>S3-S9</t>
  </si>
  <si>
    <t>S2-S8</t>
  </si>
  <si>
    <t>A-S1-S3</t>
  </si>
  <si>
    <t>A-S1-S3-S9</t>
  </si>
  <si>
    <t>S9-S10</t>
  </si>
  <si>
    <t>A-S1-S3-S9-S10</t>
  </si>
  <si>
    <t>A-S1-S3-S9-S10-S11</t>
  </si>
  <si>
    <t>S11-B</t>
  </si>
  <si>
    <t>A-S1-S3-S9-S10-S11-B</t>
  </si>
  <si>
    <t>A-S1-S2-S8-S9-S10-S11-B</t>
  </si>
  <si>
    <t>A-S1-S3-S4-S5-S6-S7-S8-S9-S10-S11-B</t>
  </si>
  <si>
    <t>Perhitungan Akurasi MAPE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</si>
</sst>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00"/>
    <numFmt numFmtId="165" formatCode="0.000"/>
    <numFmt numFmtId="166" formatCode="0.0000000"/>
    <numFmt numFmtId="167" formatCode="#,##0.000000"/>
    <numFmt numFmtId="168" formatCode="0.0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Arial Black"/>
      <family val="2"/>
    </font>
    <font>
      <sz val="16"/>
      <color rgb="FF333333"/>
      <name val="Arial Black"/>
      <family val="2"/>
    </font>
    <font>
      <i/>
      <sz val="12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sz val="11"/>
      <color rgb="FF333333"/>
      <name val="Times New Roman"/>
      <family val="1"/>
    </font>
    <font>
      <sz val="9"/>
      <color rgb="FF333333"/>
      <name val="Arial"/>
      <family val="2"/>
    </font>
    <font>
      <b/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6EE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9" tint="-0.249977111117893"/>
      </bottom>
      <diagonal/>
    </border>
    <border>
      <left style="thin">
        <color indexed="64"/>
      </left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9"/>
      </left>
      <right style="thin">
        <color indexed="64"/>
      </right>
      <top style="medium">
        <color theme="9"/>
      </top>
      <bottom/>
      <diagonal/>
    </border>
    <border>
      <left style="thin">
        <color indexed="64"/>
      </left>
      <right style="thin">
        <color indexed="64"/>
      </right>
      <top style="medium">
        <color theme="9"/>
      </top>
      <bottom style="thin">
        <color indexed="64"/>
      </bottom>
      <diagonal/>
    </border>
    <border>
      <left style="thin">
        <color indexed="64"/>
      </left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 style="thin">
        <color indexed="64"/>
      </right>
      <top/>
      <bottom style="medium">
        <color theme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 style="medium">
        <color theme="9"/>
      </right>
      <top/>
      <bottom style="medium">
        <color theme="9"/>
      </bottom>
      <diagonal/>
    </border>
    <border>
      <left style="medium">
        <color theme="9"/>
      </left>
      <right style="thin">
        <color indexed="64"/>
      </right>
      <top style="medium">
        <color theme="9"/>
      </top>
      <bottom style="thin">
        <color indexed="64"/>
      </bottom>
      <diagonal/>
    </border>
    <border>
      <left style="thin">
        <color indexed="64"/>
      </left>
      <right style="medium">
        <color theme="9"/>
      </right>
      <top/>
      <bottom/>
      <diagonal/>
    </border>
    <border>
      <left style="medium">
        <color theme="9"/>
      </left>
      <right style="thin">
        <color indexed="64"/>
      </right>
      <top style="thin">
        <color indexed="64"/>
      </top>
      <bottom style="medium">
        <color theme="9"/>
      </bottom>
      <diagonal/>
    </border>
    <border>
      <left style="medium">
        <color theme="9"/>
      </left>
      <right style="thin">
        <color indexed="64"/>
      </right>
      <top style="thin">
        <color indexed="64"/>
      </top>
      <bottom/>
      <diagonal/>
    </border>
    <border>
      <left style="medium">
        <color theme="9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theme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9"/>
      </top>
      <bottom/>
      <diagonal/>
    </border>
    <border>
      <left style="thin">
        <color indexed="64"/>
      </left>
      <right style="medium">
        <color theme="9"/>
      </right>
      <top style="medium">
        <color theme="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9"/>
      </bottom>
      <diagonal/>
    </border>
    <border>
      <left style="thin">
        <color indexed="64"/>
      </left>
      <right style="thin">
        <color indexed="64"/>
      </right>
      <top/>
      <bottom style="medium">
        <color theme="9"/>
      </bottom>
      <diagonal/>
    </border>
    <border>
      <left style="thin">
        <color indexed="64"/>
      </left>
      <right style="medium">
        <color theme="9"/>
      </right>
      <top style="thin">
        <color indexed="64"/>
      </top>
      <bottom style="medium">
        <color theme="9"/>
      </bottom>
      <diagonal/>
    </border>
    <border>
      <left/>
      <right style="medium">
        <color theme="9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theme="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9"/>
      </right>
      <top/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/>
    <xf numFmtId="20" fontId="0" fillId="0" borderId="1" xfId="0" applyNumberFormat="1" applyBorder="1"/>
    <xf numFmtId="0" fontId="0" fillId="0" borderId="1" xfId="0" applyFill="1" applyBorder="1"/>
    <xf numFmtId="0" fontId="0" fillId="0" borderId="1" xfId="0" applyBorder="1" applyAlignment="1"/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0" xfId="0" applyAlignment="1">
      <alignment horizontal="left"/>
    </xf>
    <xf numFmtId="49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top"/>
    </xf>
    <xf numFmtId="0" fontId="0" fillId="3" borderId="1" xfId="0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49" fontId="0" fillId="0" borderId="1" xfId="0" applyNumberFormat="1" applyBorder="1" applyAlignment="1">
      <alignment vertical="top"/>
    </xf>
    <xf numFmtId="0" fontId="4" fillId="0" borderId="0" xfId="0" applyFont="1"/>
    <xf numFmtId="0" fontId="0" fillId="5" borderId="1" xfId="0" applyFill="1" applyBorder="1" applyAlignment="1">
      <alignment horizontal="center" vertical="top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64" fontId="1" fillId="0" borderId="0" xfId="0" applyNumberFormat="1" applyFont="1" applyAlignment="1">
      <alignment vertical="center"/>
    </xf>
    <xf numFmtId="164" fontId="2" fillId="0" borderId="0" xfId="0" applyNumberFormat="1" applyFont="1" applyAlignment="1"/>
    <xf numFmtId="164" fontId="0" fillId="0" borderId="1" xfId="0" applyNumberFormat="1" applyBorder="1"/>
    <xf numFmtId="164" fontId="0" fillId="0" borderId="1" xfId="0" applyNumberFormat="1" applyFill="1" applyBorder="1"/>
    <xf numFmtId="164" fontId="0" fillId="0" borderId="1" xfId="0" applyNumberFormat="1" applyBorder="1" applyAlignment="1">
      <alignment vertical="top"/>
    </xf>
    <xf numFmtId="0" fontId="6" fillId="0" borderId="0" xfId="0" applyFont="1"/>
    <xf numFmtId="0" fontId="7" fillId="0" borderId="0" xfId="0" applyFont="1"/>
    <xf numFmtId="0" fontId="5" fillId="7" borderId="1" xfId="0" applyFont="1" applyFill="1" applyBorder="1"/>
    <xf numFmtId="0" fontId="0" fillId="0" borderId="0" xfId="0" applyBorder="1"/>
    <xf numFmtId="165" fontId="0" fillId="0" borderId="1" xfId="0" applyNumberFormat="1" applyBorder="1"/>
    <xf numFmtId="0" fontId="8" fillId="0" borderId="0" xfId="0" applyFont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0" fillId="8" borderId="1" xfId="0" applyFill="1" applyBorder="1"/>
    <xf numFmtId="165" fontId="0" fillId="0" borderId="0" xfId="0" applyNumberFormat="1"/>
    <xf numFmtId="165" fontId="0" fillId="8" borderId="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4" fontId="0" fillId="0" borderId="0" xfId="0" applyNumberFormat="1" applyBorder="1"/>
    <xf numFmtId="2" fontId="0" fillId="0" borderId="1" xfId="0" applyNumberFormat="1" applyBorder="1"/>
    <xf numFmtId="0" fontId="9" fillId="7" borderId="1" xfId="0" applyFont="1" applyFill="1" applyBorder="1"/>
    <xf numFmtId="0" fontId="0" fillId="5" borderId="1" xfId="0" applyFill="1" applyBorder="1"/>
    <xf numFmtId="165" fontId="0" fillId="5" borderId="1" xfId="0" applyNumberFormat="1" applyFill="1" applyBorder="1" applyAlignment="1">
      <alignment horizontal="center"/>
    </xf>
    <xf numFmtId="0" fontId="0" fillId="8" borderId="0" xfId="0" applyFill="1"/>
    <xf numFmtId="0" fontId="0" fillId="0" borderId="7" xfId="0" applyBorder="1"/>
    <xf numFmtId="164" fontId="5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10" borderId="13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8" fontId="0" fillId="5" borderId="1" xfId="0" applyNumberFormat="1" applyFill="1" applyBorder="1" applyAlignment="1">
      <alignment horizontal="center"/>
    </xf>
    <xf numFmtId="168" fontId="0" fillId="8" borderId="1" xfId="0" applyNumberFormat="1" applyFill="1" applyBorder="1" applyAlignment="1">
      <alignment horizontal="center"/>
    </xf>
    <xf numFmtId="0" fontId="13" fillId="5" borderId="1" xfId="0" applyFont="1" applyFill="1" applyBorder="1"/>
    <xf numFmtId="0" fontId="13" fillId="8" borderId="1" xfId="0" applyFont="1" applyFill="1" applyBorder="1"/>
    <xf numFmtId="0" fontId="0" fillId="5" borderId="18" xfId="0" applyFill="1" applyBorder="1"/>
    <xf numFmtId="168" fontId="0" fillId="5" borderId="18" xfId="0" applyNumberFormat="1" applyFill="1" applyBorder="1" applyAlignment="1">
      <alignment horizontal="center"/>
    </xf>
    <xf numFmtId="0" fontId="12" fillId="5" borderId="18" xfId="0" applyFont="1" applyFill="1" applyBorder="1" applyAlignment="1">
      <alignment horizontal="right" vertical="center"/>
    </xf>
    <xf numFmtId="165" fontId="0" fillId="8" borderId="18" xfId="0" applyNumberFormat="1" applyFill="1" applyBorder="1" applyAlignment="1">
      <alignment horizontal="center"/>
    </xf>
    <xf numFmtId="0" fontId="0" fillId="8" borderId="21" xfId="0" applyFill="1" applyBorder="1"/>
    <xf numFmtId="168" fontId="0" fillId="8" borderId="21" xfId="0" applyNumberFormat="1" applyFill="1" applyBorder="1" applyAlignment="1">
      <alignment horizontal="center"/>
    </xf>
    <xf numFmtId="0" fontId="12" fillId="8" borderId="21" xfId="0" applyFont="1" applyFill="1" applyBorder="1" applyAlignment="1">
      <alignment horizontal="right" vertical="center"/>
    </xf>
    <xf numFmtId="165" fontId="0" fillId="8" borderId="21" xfId="0" applyNumberFormat="1" applyFill="1" applyBorder="1" applyAlignment="1">
      <alignment horizontal="center"/>
    </xf>
    <xf numFmtId="0" fontId="0" fillId="8" borderId="18" xfId="0" applyFill="1" applyBorder="1"/>
    <xf numFmtId="0" fontId="13" fillId="8" borderId="18" xfId="0" applyFont="1" applyFill="1" applyBorder="1"/>
    <xf numFmtId="0" fontId="0" fillId="0" borderId="9" xfId="0" applyFill="1" applyBorder="1" applyAlignment="1">
      <alignment horizontal="center" vertical="center"/>
    </xf>
    <xf numFmtId="0" fontId="0" fillId="8" borderId="16" xfId="0" applyFill="1" applyBorder="1"/>
    <xf numFmtId="0" fontId="0" fillId="8" borderId="16" xfId="0" applyFill="1" applyBorder="1" applyAlignment="1">
      <alignment horizontal="center"/>
    </xf>
    <xf numFmtId="0" fontId="12" fillId="8" borderId="16" xfId="0" applyFont="1" applyFill="1" applyBorder="1" applyAlignment="1">
      <alignment horizontal="right" vertical="center"/>
    </xf>
    <xf numFmtId="165" fontId="0" fillId="8" borderId="16" xfId="0" applyNumberFormat="1" applyFill="1" applyBorder="1" applyAlignment="1">
      <alignment horizontal="center"/>
    </xf>
    <xf numFmtId="165" fontId="0" fillId="5" borderId="18" xfId="0" applyNumberForma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168" fontId="0" fillId="0" borderId="0" xfId="0" applyNumberFormat="1"/>
    <xf numFmtId="0" fontId="0" fillId="0" borderId="0" xfId="0" applyBorder="1" applyAlignment="1">
      <alignment vertical="center"/>
    </xf>
    <xf numFmtId="0" fontId="14" fillId="0" borderId="3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5" fillId="0" borderId="0" xfId="0" applyFont="1"/>
    <xf numFmtId="0" fontId="9" fillId="0" borderId="1" xfId="0" applyFont="1" applyFill="1" applyBorder="1"/>
    <xf numFmtId="167" fontId="10" fillId="0" borderId="0" xfId="0" applyNumberFormat="1" applyFont="1" applyFill="1"/>
    <xf numFmtId="0" fontId="16" fillId="0" borderId="0" xfId="0" applyFont="1"/>
    <xf numFmtId="164" fontId="0" fillId="0" borderId="0" xfId="0" applyNumberFormat="1" applyFill="1" applyBorder="1"/>
    <xf numFmtId="164" fontId="0" fillId="0" borderId="36" xfId="0" applyNumberFormat="1" applyFill="1" applyBorder="1"/>
    <xf numFmtId="0" fontId="0" fillId="0" borderId="16" xfId="0" applyFill="1" applyBorder="1"/>
    <xf numFmtId="168" fontId="0" fillId="8" borderId="18" xfId="0" applyNumberFormat="1" applyFill="1" applyBorder="1" applyAlignment="1">
      <alignment horizontal="center"/>
    </xf>
    <xf numFmtId="0" fontId="14" fillId="0" borderId="12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165" fontId="2" fillId="0" borderId="13" xfId="0" applyNumberFormat="1" applyFont="1" applyBorder="1" applyAlignment="1">
      <alignment horizontal="justify" vertical="center" wrapText="1"/>
    </xf>
    <xf numFmtId="0" fontId="17" fillId="0" borderId="0" xfId="0" applyFont="1"/>
    <xf numFmtId="164" fontId="0" fillId="6" borderId="1" xfId="0" applyNumberForma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64" fontId="0" fillId="6" borderId="2" xfId="0" applyNumberFormat="1" applyFill="1" applyBorder="1" applyAlignment="1">
      <alignment horizontal="center" vertical="center"/>
    </xf>
    <xf numFmtId="164" fontId="0" fillId="6" borderId="6" xfId="0" applyNumberForma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6" fontId="0" fillId="9" borderId="18" xfId="0" applyNumberFormat="1" applyFill="1" applyBorder="1" applyAlignment="1">
      <alignment horizontal="center" vertical="center" wrapText="1"/>
    </xf>
    <xf numFmtId="166" fontId="0" fillId="9" borderId="30" xfId="0" applyNumberFormat="1" applyFill="1" applyBorder="1" applyAlignment="1">
      <alignment horizontal="center" vertical="center" wrapText="1"/>
    </xf>
    <xf numFmtId="166" fontId="0" fillId="9" borderId="21" xfId="0" applyNumberFormat="1" applyFill="1" applyBorder="1" applyAlignment="1">
      <alignment horizontal="center" vertical="center" wrapText="1"/>
    </xf>
    <xf numFmtId="166" fontId="0" fillId="9" borderId="33" xfId="0" applyNumberFormat="1" applyFill="1" applyBorder="1" applyAlignment="1">
      <alignment horizontal="center" vertical="center" wrapText="1"/>
    </xf>
    <xf numFmtId="165" fontId="0" fillId="9" borderId="29" xfId="0" applyNumberFormat="1" applyFill="1" applyBorder="1" applyAlignment="1">
      <alignment horizontal="center" vertical="center"/>
    </xf>
    <xf numFmtId="165" fontId="0" fillId="9" borderId="3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9" borderId="23" xfId="0" applyFill="1" applyBorder="1" applyAlignment="1">
      <alignment horizontal="center" vertical="center" wrapText="1"/>
    </xf>
    <xf numFmtId="0" fontId="0" fillId="9" borderId="25" xfId="0" applyFill="1" applyBorder="1" applyAlignment="1">
      <alignment horizontal="center" vertical="center" wrapText="1"/>
    </xf>
    <xf numFmtId="0" fontId="0" fillId="9" borderId="18" xfId="0" applyFill="1" applyBorder="1" applyAlignment="1">
      <alignment horizontal="center" vertical="center" wrapText="1"/>
    </xf>
    <xf numFmtId="0" fontId="0" fillId="9" borderId="21" xfId="0" applyFill="1" applyBorder="1" applyAlignment="1">
      <alignment horizontal="center" vertical="center" wrapText="1"/>
    </xf>
    <xf numFmtId="165" fontId="0" fillId="9" borderId="28" xfId="0" applyNumberFormat="1" applyFill="1" applyBorder="1" applyAlignment="1">
      <alignment horizontal="center" vertical="center"/>
    </xf>
    <xf numFmtId="165" fontId="0" fillId="9" borderId="31" xfId="0" applyNumberForma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9" borderId="19" xfId="0" applyFill="1" applyBorder="1" applyAlignment="1">
      <alignment horizontal="center"/>
    </xf>
    <xf numFmtId="0" fontId="0" fillId="9" borderId="22" xfId="0" applyFill="1" applyBorder="1" applyAlignment="1">
      <alignment horizontal="center"/>
    </xf>
    <xf numFmtId="0" fontId="0" fillId="0" borderId="17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9" borderId="38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9" borderId="22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vertical="top" wrapText="1"/>
    </xf>
    <xf numFmtId="0" fontId="2" fillId="10" borderId="11" xfId="0" applyFont="1" applyFill="1" applyBorder="1" applyAlignment="1">
      <alignment vertical="top" wrapText="1"/>
    </xf>
    <xf numFmtId="0" fontId="2" fillId="0" borderId="15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10" borderId="10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5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19049</xdr:colOff>
      <xdr:row>2</xdr:row>
      <xdr:rowOff>88900</xdr:rowOff>
    </xdr:from>
    <xdr:to>
      <xdr:col>5</xdr:col>
      <xdr:colOff>814916</xdr:colOff>
      <xdr:row>3</xdr:row>
      <xdr:rowOff>355600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399" y="463550"/>
          <a:ext cx="795867" cy="46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Q335"/>
  <sheetViews>
    <sheetView topLeftCell="B285" zoomScale="46" zoomScaleNormal="30" workbookViewId="0">
      <selection activeCell="B2" sqref="B2:N2"/>
    </sheetView>
  </sheetViews>
  <sheetFormatPr defaultRowHeight="14.5" x14ac:dyDescent="0.35"/>
  <cols>
    <col min="2" max="2" width="5.54296875" customWidth="1"/>
    <col min="3" max="3" width="41.26953125" customWidth="1"/>
    <col min="4" max="4" width="63" customWidth="1"/>
    <col min="5" max="5" width="39.453125" customWidth="1"/>
    <col min="6" max="6" width="25.26953125" bestFit="1" customWidth="1"/>
    <col min="7" max="7" width="32" bestFit="1" customWidth="1"/>
    <col min="8" max="8" width="32" customWidth="1"/>
    <col min="9" max="9" width="81.453125" customWidth="1"/>
    <col min="10" max="10" width="10.26953125" style="33" customWidth="1"/>
    <col min="11" max="11" width="10.453125" style="33" customWidth="1"/>
    <col min="12" max="12" width="11.26953125" style="33" bestFit="1" customWidth="1"/>
    <col min="13" max="13" width="16.54296875" bestFit="1" customWidth="1"/>
    <col min="14" max="14" width="15" bestFit="1" customWidth="1"/>
    <col min="15" max="15" width="13" style="34" customWidth="1"/>
    <col min="16" max="16" width="14" style="34" customWidth="1"/>
    <col min="17" max="17" width="26.36328125" bestFit="1" customWidth="1"/>
    <col min="18" max="18" width="4.1796875" bestFit="1" customWidth="1"/>
    <col min="19" max="19" width="28.26953125" bestFit="1" customWidth="1"/>
    <col min="20" max="20" width="48.453125" bestFit="1" customWidth="1"/>
    <col min="21" max="21" width="22.7265625" bestFit="1" customWidth="1"/>
    <col min="22" max="22" width="19.6328125" bestFit="1" customWidth="1"/>
    <col min="23" max="23" width="15" bestFit="1" customWidth="1"/>
    <col min="24" max="24" width="18.90625" bestFit="1" customWidth="1"/>
    <col min="25" max="25" width="78.1796875" bestFit="1" customWidth="1"/>
    <col min="26" max="26" width="7.36328125" bestFit="1" customWidth="1"/>
    <col min="27" max="27" width="6.7265625" bestFit="1" customWidth="1"/>
    <col min="28" max="28" width="12.90625" bestFit="1" customWidth="1"/>
    <col min="29" max="29" width="10.1796875" bestFit="1" customWidth="1"/>
    <col min="30" max="30" width="15" bestFit="1" customWidth="1"/>
    <col min="31" max="31" width="11.90625" bestFit="1" customWidth="1"/>
    <col min="32" max="32" width="13.7265625" bestFit="1" customWidth="1"/>
  </cols>
  <sheetData>
    <row r="2" spans="1:17" ht="17.5" x14ac:dyDescent="0.35">
      <c r="A2" s="2"/>
      <c r="B2" s="121" t="s">
        <v>1281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47"/>
      <c r="P2" s="47"/>
      <c r="Q2" s="1"/>
    </row>
    <row r="3" spans="1:17" ht="15.5" x14ac:dyDescent="0.35">
      <c r="B3" s="122" t="s">
        <v>0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48"/>
      <c r="P3" s="48"/>
      <c r="Q3" s="3"/>
    </row>
    <row r="5" spans="1:17" ht="15.5" x14ac:dyDescent="0.35">
      <c r="B5" s="4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</row>
    <row r="6" spans="1:17" ht="15.5" x14ac:dyDescent="0.35">
      <c r="B6" s="124" t="s">
        <v>1</v>
      </c>
      <c r="C6" s="124" t="s">
        <v>3</v>
      </c>
      <c r="D6" s="124" t="s">
        <v>2</v>
      </c>
      <c r="E6" s="124"/>
      <c r="F6" s="124"/>
      <c r="G6" s="124" t="s">
        <v>46</v>
      </c>
      <c r="H6" s="124" t="s">
        <v>1207</v>
      </c>
      <c r="I6" s="124" t="s">
        <v>833</v>
      </c>
      <c r="J6" s="125" t="s">
        <v>111</v>
      </c>
      <c r="K6" s="125"/>
      <c r="L6" s="125"/>
      <c r="M6" s="124" t="s">
        <v>115</v>
      </c>
      <c r="N6" s="124" t="s">
        <v>116</v>
      </c>
      <c r="O6" s="119" t="s">
        <v>1146</v>
      </c>
      <c r="P6" s="119" t="s">
        <v>1147</v>
      </c>
    </row>
    <row r="7" spans="1:17" ht="15.5" x14ac:dyDescent="0.35">
      <c r="B7" s="124"/>
      <c r="C7" s="124"/>
      <c r="D7" s="35" t="s">
        <v>874</v>
      </c>
      <c r="E7" s="35" t="s">
        <v>875</v>
      </c>
      <c r="F7" s="35" t="s">
        <v>876</v>
      </c>
      <c r="G7" s="124"/>
      <c r="H7" s="124"/>
      <c r="I7" s="124"/>
      <c r="J7" s="35" t="s">
        <v>112</v>
      </c>
      <c r="K7" s="35" t="s">
        <v>113</v>
      </c>
      <c r="L7" s="35" t="s">
        <v>114</v>
      </c>
      <c r="M7" s="124"/>
      <c r="N7" s="124"/>
      <c r="O7" s="119"/>
      <c r="P7" s="119"/>
    </row>
    <row r="8" spans="1:17" x14ac:dyDescent="0.35">
      <c r="B8" s="23">
        <v>1</v>
      </c>
      <c r="C8" s="5" t="s">
        <v>19</v>
      </c>
      <c r="D8" s="5" t="s">
        <v>943</v>
      </c>
      <c r="E8" s="5" t="s">
        <v>944</v>
      </c>
      <c r="F8" s="9" t="s">
        <v>956</v>
      </c>
      <c r="G8" s="5" t="s">
        <v>47</v>
      </c>
      <c r="H8" s="5" t="s">
        <v>47</v>
      </c>
      <c r="I8" s="5" t="s">
        <v>1208</v>
      </c>
      <c r="J8" s="36">
        <v>1</v>
      </c>
      <c r="K8" s="36"/>
      <c r="L8" s="36"/>
      <c r="M8" s="7"/>
      <c r="N8" s="5" t="s">
        <v>139</v>
      </c>
      <c r="O8" s="49">
        <v>5.1777259999999998</v>
      </c>
      <c r="P8" s="49">
        <v>96.347183999999999</v>
      </c>
    </row>
    <row r="9" spans="1:17" x14ac:dyDescent="0.35">
      <c r="B9" s="23">
        <f t="shared" ref="B9:B72" si="0">B8+1</f>
        <v>2</v>
      </c>
      <c r="C9" s="5" t="s">
        <v>18</v>
      </c>
      <c r="D9" s="5" t="s">
        <v>893</v>
      </c>
      <c r="E9" s="5" t="s">
        <v>1155</v>
      </c>
      <c r="F9" s="9" t="s">
        <v>956</v>
      </c>
      <c r="G9" s="5" t="s">
        <v>47</v>
      </c>
      <c r="H9" s="5" t="s">
        <v>47</v>
      </c>
      <c r="I9" s="5" t="s">
        <v>290</v>
      </c>
      <c r="J9" s="36">
        <v>1</v>
      </c>
      <c r="K9" s="36"/>
      <c r="L9" s="36"/>
      <c r="M9" s="7"/>
      <c r="N9" s="5" t="s">
        <v>139</v>
      </c>
      <c r="O9" s="49">
        <v>5.1762980000000001</v>
      </c>
      <c r="P9" s="49">
        <v>96.346716999999998</v>
      </c>
    </row>
    <row r="10" spans="1:17" x14ac:dyDescent="0.35">
      <c r="B10" s="23">
        <f t="shared" si="0"/>
        <v>3</v>
      </c>
      <c r="C10" s="5" t="s">
        <v>29</v>
      </c>
      <c r="D10" s="5"/>
      <c r="E10" s="5" t="s">
        <v>952</v>
      </c>
      <c r="F10" s="9" t="s">
        <v>956</v>
      </c>
      <c r="G10" s="5" t="s">
        <v>47</v>
      </c>
      <c r="H10" s="5" t="s">
        <v>47</v>
      </c>
      <c r="I10" s="5" t="s">
        <v>30</v>
      </c>
      <c r="J10" s="6">
        <v>1</v>
      </c>
      <c r="K10" s="6"/>
      <c r="L10" s="6"/>
      <c r="M10" s="7"/>
      <c r="N10" s="5" t="s">
        <v>139</v>
      </c>
      <c r="O10" s="49">
        <v>5.1959960000000001</v>
      </c>
      <c r="P10" s="49">
        <v>96.367294000000001</v>
      </c>
    </row>
    <row r="11" spans="1:17" x14ac:dyDescent="0.35">
      <c r="B11" s="23">
        <f t="shared" si="0"/>
        <v>4</v>
      </c>
      <c r="C11" s="5" t="s">
        <v>45</v>
      </c>
      <c r="D11" s="5"/>
      <c r="E11" s="5" t="s">
        <v>953</v>
      </c>
      <c r="F11" s="9" t="s">
        <v>956</v>
      </c>
      <c r="G11" s="5" t="s">
        <v>1153</v>
      </c>
      <c r="H11" s="5" t="s">
        <v>47</v>
      </c>
      <c r="I11" s="5" t="s">
        <v>576</v>
      </c>
      <c r="J11" s="6"/>
      <c r="K11" s="6">
        <v>1</v>
      </c>
      <c r="L11" s="6"/>
      <c r="M11" s="7"/>
      <c r="N11" s="5" t="s">
        <v>139</v>
      </c>
      <c r="O11" s="49">
        <v>5.2066299999999996</v>
      </c>
      <c r="P11" s="49">
        <v>96.368917999999994</v>
      </c>
    </row>
    <row r="12" spans="1:17" x14ac:dyDescent="0.35">
      <c r="B12" s="23">
        <f t="shared" si="0"/>
        <v>5</v>
      </c>
      <c r="C12" s="5" t="s">
        <v>21</v>
      </c>
      <c r="D12" s="5" t="s">
        <v>954</v>
      </c>
      <c r="E12" s="5" t="s">
        <v>955</v>
      </c>
      <c r="F12" s="9" t="s">
        <v>956</v>
      </c>
      <c r="G12" s="5" t="s">
        <v>47</v>
      </c>
      <c r="H12" s="5" t="s">
        <v>47</v>
      </c>
      <c r="I12" s="5" t="s">
        <v>291</v>
      </c>
      <c r="J12" s="36">
        <v>1</v>
      </c>
      <c r="K12" s="36"/>
      <c r="L12" s="36"/>
      <c r="M12" s="7"/>
      <c r="N12" s="5" t="s">
        <v>126</v>
      </c>
      <c r="O12" s="49">
        <v>5.1877740000000001</v>
      </c>
      <c r="P12" s="49">
        <v>96.364188999999996</v>
      </c>
    </row>
    <row r="13" spans="1:17" x14ac:dyDescent="0.35">
      <c r="B13" s="23">
        <f t="shared" si="0"/>
        <v>6</v>
      </c>
      <c r="C13" s="5" t="s">
        <v>23</v>
      </c>
      <c r="D13" s="5" t="s">
        <v>954</v>
      </c>
      <c r="E13" s="5" t="s">
        <v>955</v>
      </c>
      <c r="F13" s="9" t="s">
        <v>956</v>
      </c>
      <c r="G13" s="5" t="s">
        <v>1153</v>
      </c>
      <c r="H13" s="5" t="s">
        <v>47</v>
      </c>
      <c r="I13" s="5" t="s">
        <v>293</v>
      </c>
      <c r="J13" s="36"/>
      <c r="K13" s="36">
        <v>1</v>
      </c>
      <c r="L13" s="36"/>
      <c r="M13" s="7"/>
      <c r="N13" s="5" t="s">
        <v>139</v>
      </c>
      <c r="O13" s="49">
        <v>5.1877149999999999</v>
      </c>
      <c r="P13" s="49">
        <v>96.364722</v>
      </c>
    </row>
    <row r="14" spans="1:17" x14ac:dyDescent="0.35">
      <c r="B14" s="23">
        <f t="shared" si="0"/>
        <v>7</v>
      </c>
      <c r="C14" s="5" t="s">
        <v>1157</v>
      </c>
      <c r="D14" s="5" t="s">
        <v>948</v>
      </c>
      <c r="E14" s="5" t="s">
        <v>949</v>
      </c>
      <c r="F14" s="9" t="s">
        <v>956</v>
      </c>
      <c r="G14" s="5" t="s">
        <v>1153</v>
      </c>
      <c r="H14" s="5" t="s">
        <v>47</v>
      </c>
      <c r="I14" s="5" t="s">
        <v>31</v>
      </c>
      <c r="J14" s="6">
        <v>1</v>
      </c>
      <c r="K14" s="6"/>
      <c r="L14" s="6"/>
      <c r="M14" s="7"/>
      <c r="N14" s="5" t="s">
        <v>139</v>
      </c>
      <c r="O14" s="49">
        <v>5.1992950000000002</v>
      </c>
      <c r="P14" s="49">
        <v>96.367440000000002</v>
      </c>
    </row>
    <row r="15" spans="1:17" x14ac:dyDescent="0.35">
      <c r="B15" s="23">
        <f t="shared" si="0"/>
        <v>8</v>
      </c>
      <c r="C15" s="5" t="s">
        <v>20</v>
      </c>
      <c r="D15" s="5" t="s">
        <v>945</v>
      </c>
      <c r="E15" s="5" t="s">
        <v>946</v>
      </c>
      <c r="F15" s="9" t="s">
        <v>956</v>
      </c>
      <c r="G15" s="5" t="s">
        <v>63</v>
      </c>
      <c r="H15" s="5" t="s">
        <v>1195</v>
      </c>
      <c r="I15" s="5" t="s">
        <v>36</v>
      </c>
      <c r="J15" s="36">
        <v>1</v>
      </c>
      <c r="K15" s="36"/>
      <c r="L15" s="36"/>
      <c r="M15" s="7" t="s">
        <v>416</v>
      </c>
      <c r="N15" s="5" t="s">
        <v>415</v>
      </c>
      <c r="O15" s="49">
        <v>5.2030519999999996</v>
      </c>
      <c r="P15" s="49">
        <v>96.355188999999996</v>
      </c>
    </row>
    <row r="16" spans="1:17" x14ac:dyDescent="0.35">
      <c r="B16" s="23">
        <f t="shared" si="0"/>
        <v>9</v>
      </c>
      <c r="C16" s="5" t="s">
        <v>32</v>
      </c>
      <c r="D16" s="5"/>
      <c r="E16" s="5" t="s">
        <v>947</v>
      </c>
      <c r="F16" s="9" t="s">
        <v>956</v>
      </c>
      <c r="G16" s="5" t="s">
        <v>63</v>
      </c>
      <c r="H16" s="5" t="s">
        <v>1195</v>
      </c>
      <c r="I16" s="5" t="s">
        <v>37</v>
      </c>
      <c r="J16" s="36">
        <v>1</v>
      </c>
      <c r="K16" s="36"/>
      <c r="L16" s="36"/>
      <c r="M16" s="7"/>
      <c r="N16" s="5" t="s">
        <v>141</v>
      </c>
      <c r="O16" s="49">
        <v>5.2079300000000002</v>
      </c>
      <c r="P16" s="49">
        <v>96.364458999999997</v>
      </c>
    </row>
    <row r="17" spans="2:16" x14ac:dyDescent="0.35">
      <c r="B17" s="23">
        <f t="shared" si="0"/>
        <v>10</v>
      </c>
      <c r="C17" s="5" t="s">
        <v>35</v>
      </c>
      <c r="D17" s="5" t="s">
        <v>948</v>
      </c>
      <c r="E17" s="5" t="s">
        <v>949</v>
      </c>
      <c r="F17" s="9" t="s">
        <v>956</v>
      </c>
      <c r="G17" s="5" t="s">
        <v>63</v>
      </c>
      <c r="H17" s="5" t="s">
        <v>1195</v>
      </c>
      <c r="I17" s="5" t="s">
        <v>36</v>
      </c>
      <c r="J17" s="36">
        <v>1</v>
      </c>
      <c r="K17" s="36"/>
      <c r="L17" s="36"/>
      <c r="M17" s="7" t="s">
        <v>413</v>
      </c>
      <c r="N17" s="5" t="s">
        <v>120</v>
      </c>
      <c r="O17" s="49">
        <v>5.2014360000000002</v>
      </c>
      <c r="P17" s="49">
        <v>96.367807999999997</v>
      </c>
    </row>
    <row r="18" spans="2:16" x14ac:dyDescent="0.35">
      <c r="B18" s="23">
        <f t="shared" si="0"/>
        <v>11</v>
      </c>
      <c r="C18" s="5" t="s">
        <v>39</v>
      </c>
      <c r="D18" s="5" t="s">
        <v>950</v>
      </c>
      <c r="E18" s="5" t="s">
        <v>949</v>
      </c>
      <c r="F18" s="9" t="s">
        <v>956</v>
      </c>
      <c r="G18" s="5" t="s">
        <v>63</v>
      </c>
      <c r="H18" s="5" t="s">
        <v>1195</v>
      </c>
      <c r="I18" s="5" t="s">
        <v>289</v>
      </c>
      <c r="J18" s="36">
        <v>1</v>
      </c>
      <c r="K18" s="36"/>
      <c r="L18" s="36"/>
      <c r="M18" s="7" t="s">
        <v>411</v>
      </c>
      <c r="N18" s="5" t="s">
        <v>410</v>
      </c>
      <c r="O18" s="49">
        <v>5.2015880000000001</v>
      </c>
      <c r="P18" s="49">
        <v>96.368092000000004</v>
      </c>
    </row>
    <row r="19" spans="2:16" x14ac:dyDescent="0.35">
      <c r="B19" s="23">
        <f t="shared" si="0"/>
        <v>12</v>
      </c>
      <c r="C19" s="5" t="s">
        <v>1154</v>
      </c>
      <c r="D19" s="5"/>
      <c r="E19" s="5" t="s">
        <v>951</v>
      </c>
      <c r="F19" s="9" t="s">
        <v>956</v>
      </c>
      <c r="G19" s="5" t="s">
        <v>63</v>
      </c>
      <c r="H19" s="5" t="s">
        <v>1195</v>
      </c>
      <c r="I19" s="5" t="s">
        <v>292</v>
      </c>
      <c r="J19" s="36">
        <v>1</v>
      </c>
      <c r="K19" s="36"/>
      <c r="L19" s="36"/>
      <c r="M19" s="7"/>
      <c r="N19" s="5" t="s">
        <v>298</v>
      </c>
      <c r="O19" s="49">
        <v>5.2026849999999998</v>
      </c>
      <c r="P19" s="49">
        <v>96.368009999999998</v>
      </c>
    </row>
    <row r="20" spans="2:16" x14ac:dyDescent="0.35">
      <c r="B20" s="23">
        <f t="shared" si="0"/>
        <v>13</v>
      </c>
      <c r="C20" s="5" t="s">
        <v>24</v>
      </c>
      <c r="D20" s="5" t="s">
        <v>954</v>
      </c>
      <c r="E20" s="5" t="s">
        <v>955</v>
      </c>
      <c r="F20" s="9" t="s">
        <v>956</v>
      </c>
      <c r="G20" s="5" t="s">
        <v>59</v>
      </c>
      <c r="H20" s="5" t="s">
        <v>1194</v>
      </c>
      <c r="I20" s="5" t="s">
        <v>27</v>
      </c>
      <c r="J20" s="6">
        <v>1</v>
      </c>
      <c r="K20" s="6"/>
      <c r="L20" s="6"/>
      <c r="M20" s="7"/>
      <c r="N20" s="5" t="s">
        <v>125</v>
      </c>
      <c r="O20" s="49">
        <v>5.189438</v>
      </c>
      <c r="P20" s="49">
        <v>96.364867000000004</v>
      </c>
    </row>
    <row r="21" spans="2:16" x14ac:dyDescent="0.35">
      <c r="B21" s="23">
        <f t="shared" si="0"/>
        <v>14</v>
      </c>
      <c r="C21" s="5" t="s">
        <v>26</v>
      </c>
      <c r="D21" s="5" t="s">
        <v>957</v>
      </c>
      <c r="E21" s="5" t="s">
        <v>958</v>
      </c>
      <c r="F21" s="9" t="s">
        <v>956</v>
      </c>
      <c r="G21" s="5" t="s">
        <v>59</v>
      </c>
      <c r="H21" s="5" t="s">
        <v>1194</v>
      </c>
      <c r="I21" s="5" t="s">
        <v>48</v>
      </c>
      <c r="J21" s="6">
        <v>1</v>
      </c>
      <c r="K21" s="6"/>
      <c r="L21" s="6"/>
      <c r="M21" s="7"/>
      <c r="N21" s="5" t="s">
        <v>121</v>
      </c>
      <c r="O21" s="49">
        <v>5.2086370000000004</v>
      </c>
      <c r="P21" s="49">
        <v>96.363782</v>
      </c>
    </row>
    <row r="22" spans="2:16" x14ac:dyDescent="0.35">
      <c r="B22" s="23">
        <f t="shared" si="0"/>
        <v>15</v>
      </c>
      <c r="C22" s="5" t="s">
        <v>33</v>
      </c>
      <c r="D22" s="5" t="s">
        <v>948</v>
      </c>
      <c r="E22" s="5" t="s">
        <v>949</v>
      </c>
      <c r="F22" s="9" t="s">
        <v>956</v>
      </c>
      <c r="G22" s="5" t="s">
        <v>59</v>
      </c>
      <c r="H22" s="5" t="s">
        <v>1194</v>
      </c>
      <c r="I22" s="5" t="s">
        <v>34</v>
      </c>
      <c r="J22" s="6">
        <v>1</v>
      </c>
      <c r="K22" s="6"/>
      <c r="L22" s="6"/>
      <c r="M22" s="7"/>
      <c r="N22" s="5" t="s">
        <v>141</v>
      </c>
      <c r="O22" s="49">
        <v>5.201282</v>
      </c>
      <c r="P22" s="49">
        <v>96.367785999999995</v>
      </c>
    </row>
    <row r="23" spans="2:16" x14ac:dyDescent="0.35">
      <c r="B23" s="23">
        <f t="shared" si="0"/>
        <v>16</v>
      </c>
      <c r="C23" s="5" t="s">
        <v>40</v>
      </c>
      <c r="D23" s="5" t="s">
        <v>961</v>
      </c>
      <c r="E23" s="5" t="s">
        <v>1158</v>
      </c>
      <c r="F23" s="9" t="s">
        <v>956</v>
      </c>
      <c r="G23" s="5" t="s">
        <v>59</v>
      </c>
      <c r="H23" s="5" t="s">
        <v>1194</v>
      </c>
      <c r="I23" s="5" t="s">
        <v>25</v>
      </c>
      <c r="J23" s="6">
        <v>1</v>
      </c>
      <c r="K23" s="6"/>
      <c r="L23" s="6"/>
      <c r="M23" s="7"/>
      <c r="N23" s="5" t="s">
        <v>144</v>
      </c>
      <c r="O23" s="49">
        <v>5.2116449999999999</v>
      </c>
      <c r="P23" s="49">
        <v>96.367288000000002</v>
      </c>
    </row>
    <row r="24" spans="2:16" x14ac:dyDescent="0.35">
      <c r="B24" s="23">
        <f t="shared" si="0"/>
        <v>17</v>
      </c>
      <c r="C24" s="5" t="s">
        <v>456</v>
      </c>
      <c r="D24" s="5" t="s">
        <v>962</v>
      </c>
      <c r="E24" s="5" t="s">
        <v>963</v>
      </c>
      <c r="F24" s="9" t="s">
        <v>956</v>
      </c>
      <c r="G24" s="5" t="s">
        <v>59</v>
      </c>
      <c r="H24" s="5" t="s">
        <v>1194</v>
      </c>
      <c r="I24" s="5" t="s">
        <v>25</v>
      </c>
      <c r="J24" s="6">
        <v>1</v>
      </c>
      <c r="K24" s="6"/>
      <c r="L24" s="6"/>
      <c r="M24" s="7" t="s">
        <v>457</v>
      </c>
      <c r="N24" s="5" t="s">
        <v>121</v>
      </c>
      <c r="O24" s="49">
        <v>5.206277</v>
      </c>
      <c r="P24" s="49">
        <v>96.369264000000001</v>
      </c>
    </row>
    <row r="25" spans="2:16" x14ac:dyDescent="0.35">
      <c r="B25" s="23">
        <f t="shared" si="0"/>
        <v>18</v>
      </c>
      <c r="C25" s="5" t="s">
        <v>408</v>
      </c>
      <c r="D25" s="5"/>
      <c r="E25" s="5" t="s">
        <v>953</v>
      </c>
      <c r="F25" s="9" t="s">
        <v>956</v>
      </c>
      <c r="G25" s="5" t="s">
        <v>59</v>
      </c>
      <c r="H25" s="5" t="s">
        <v>1194</v>
      </c>
      <c r="I25" s="5" t="s">
        <v>308</v>
      </c>
      <c r="J25" s="6">
        <v>1</v>
      </c>
      <c r="K25" s="6"/>
      <c r="L25" s="6"/>
      <c r="M25" s="7"/>
      <c r="N25" s="5" t="s">
        <v>409</v>
      </c>
      <c r="O25" s="49">
        <v>5.2047829999999999</v>
      </c>
      <c r="P25" s="49">
        <v>96.368347999999997</v>
      </c>
    </row>
    <row r="26" spans="2:16" x14ac:dyDescent="0.35">
      <c r="B26" s="23">
        <f t="shared" si="0"/>
        <v>19</v>
      </c>
      <c r="C26" s="5" t="s">
        <v>28</v>
      </c>
      <c r="D26" s="5" t="s">
        <v>959</v>
      </c>
      <c r="E26" s="5" t="s">
        <v>960</v>
      </c>
      <c r="F26" s="9" t="s">
        <v>956</v>
      </c>
      <c r="G26" s="5" t="s">
        <v>58</v>
      </c>
      <c r="H26" s="5" t="s">
        <v>1196</v>
      </c>
      <c r="I26" s="5" t="s">
        <v>1156</v>
      </c>
      <c r="J26" s="6">
        <v>1</v>
      </c>
      <c r="K26" s="6"/>
      <c r="L26" s="6"/>
      <c r="M26" s="7" t="s">
        <v>414</v>
      </c>
      <c r="N26" s="5" t="s">
        <v>138</v>
      </c>
      <c r="O26" s="49">
        <v>5.2057609999999999</v>
      </c>
      <c r="P26" s="49">
        <v>96.364084000000005</v>
      </c>
    </row>
    <row r="27" spans="2:16" x14ac:dyDescent="0.35">
      <c r="B27" s="23">
        <f t="shared" si="0"/>
        <v>20</v>
      </c>
      <c r="C27" s="5" t="s">
        <v>41</v>
      </c>
      <c r="D27" s="5" t="s">
        <v>948</v>
      </c>
      <c r="E27" s="5" t="s">
        <v>949</v>
      </c>
      <c r="F27" s="9" t="s">
        <v>956</v>
      </c>
      <c r="G27" s="5" t="s">
        <v>58</v>
      </c>
      <c r="H27" s="5" t="s">
        <v>1196</v>
      </c>
      <c r="I27" s="5" t="s">
        <v>42</v>
      </c>
      <c r="J27" s="6">
        <v>1</v>
      </c>
      <c r="K27" s="6"/>
      <c r="L27" s="6"/>
      <c r="M27" s="7" t="s">
        <v>406</v>
      </c>
      <c r="N27" s="5" t="s">
        <v>407</v>
      </c>
      <c r="O27" s="49">
        <v>5.2028759999999998</v>
      </c>
      <c r="P27" s="49">
        <v>96.368003000000002</v>
      </c>
    </row>
    <row r="28" spans="2:16" x14ac:dyDescent="0.35">
      <c r="B28" s="23">
        <f t="shared" si="0"/>
        <v>21</v>
      </c>
      <c r="C28" s="5" t="s">
        <v>458</v>
      </c>
      <c r="D28" s="5"/>
      <c r="E28" s="5" t="s">
        <v>953</v>
      </c>
      <c r="F28" s="9" t="s">
        <v>956</v>
      </c>
      <c r="G28" s="5" t="s">
        <v>58</v>
      </c>
      <c r="H28" s="5" t="s">
        <v>1196</v>
      </c>
      <c r="I28" s="5" t="s">
        <v>459</v>
      </c>
      <c r="J28" s="6">
        <v>1</v>
      </c>
      <c r="K28" s="6"/>
      <c r="L28" s="6"/>
      <c r="M28" s="7" t="s">
        <v>460</v>
      </c>
      <c r="N28" s="5" t="s">
        <v>146</v>
      </c>
      <c r="O28" s="49">
        <v>5.2078790000000001</v>
      </c>
      <c r="P28" s="49">
        <v>96.362926000000002</v>
      </c>
    </row>
    <row r="29" spans="2:16" x14ac:dyDescent="0.35">
      <c r="B29" s="23">
        <f t="shared" si="0"/>
        <v>22</v>
      </c>
      <c r="C29" s="5" t="s">
        <v>461</v>
      </c>
      <c r="D29" s="5"/>
      <c r="E29" s="5" t="s">
        <v>964</v>
      </c>
      <c r="F29" s="9" t="s">
        <v>956</v>
      </c>
      <c r="G29" s="5" t="s">
        <v>58</v>
      </c>
      <c r="H29" s="5" t="s">
        <v>1196</v>
      </c>
      <c r="I29" s="5" t="s">
        <v>22</v>
      </c>
      <c r="J29" s="6">
        <v>1</v>
      </c>
      <c r="K29" s="6"/>
      <c r="L29" s="6"/>
      <c r="M29" s="7"/>
      <c r="N29" s="5" t="s">
        <v>146</v>
      </c>
      <c r="O29" s="49">
        <v>5.2094690000000003</v>
      </c>
      <c r="P29" s="49">
        <v>96.358953</v>
      </c>
    </row>
    <row r="30" spans="2:16" x14ac:dyDescent="0.35">
      <c r="B30" s="23">
        <f t="shared" si="0"/>
        <v>23</v>
      </c>
      <c r="C30" s="5" t="s">
        <v>53</v>
      </c>
      <c r="D30" s="5" t="s">
        <v>965</v>
      </c>
      <c r="E30" s="5" t="s">
        <v>966</v>
      </c>
      <c r="F30" s="9" t="s">
        <v>956</v>
      </c>
      <c r="G30" s="5" t="s">
        <v>58</v>
      </c>
      <c r="H30" s="5" t="s">
        <v>1196</v>
      </c>
      <c r="I30" s="5" t="s">
        <v>294</v>
      </c>
      <c r="J30" s="6">
        <v>1</v>
      </c>
      <c r="K30" s="6"/>
      <c r="L30" s="6"/>
      <c r="M30" s="7" t="s">
        <v>402</v>
      </c>
      <c r="N30" s="5" t="s">
        <v>121</v>
      </c>
      <c r="O30" s="49">
        <v>5.2042770000000003</v>
      </c>
      <c r="P30" s="49">
        <v>96.375061000000002</v>
      </c>
    </row>
    <row r="31" spans="2:16" x14ac:dyDescent="0.35">
      <c r="B31" s="23">
        <f t="shared" si="0"/>
        <v>24</v>
      </c>
      <c r="C31" s="5" t="s">
        <v>1162</v>
      </c>
      <c r="D31" s="5"/>
      <c r="E31" s="5" t="s">
        <v>958</v>
      </c>
      <c r="F31" s="9" t="s">
        <v>956</v>
      </c>
      <c r="G31" s="5" t="s">
        <v>52</v>
      </c>
      <c r="H31" s="5" t="s">
        <v>1197</v>
      </c>
      <c r="I31" s="5" t="s">
        <v>1163</v>
      </c>
      <c r="J31" s="36">
        <v>1</v>
      </c>
      <c r="K31" s="36"/>
      <c r="L31" s="36"/>
      <c r="M31" s="7" t="s">
        <v>1164</v>
      </c>
      <c r="N31" s="5" t="s">
        <v>282</v>
      </c>
      <c r="O31" s="49">
        <v>5.1968259999999997</v>
      </c>
      <c r="P31" s="49">
        <v>96.370136000000002</v>
      </c>
    </row>
    <row r="32" spans="2:16" x14ac:dyDescent="0.35">
      <c r="B32" s="23">
        <f t="shared" si="0"/>
        <v>25</v>
      </c>
      <c r="C32" s="5" t="s">
        <v>527</v>
      </c>
      <c r="D32" s="5" t="s">
        <v>968</v>
      </c>
      <c r="E32" s="5" t="s">
        <v>953</v>
      </c>
      <c r="F32" s="9" t="s">
        <v>956</v>
      </c>
      <c r="G32" s="5" t="s">
        <v>52</v>
      </c>
      <c r="H32" s="5" t="s">
        <v>1197</v>
      </c>
      <c r="I32" s="5" t="s">
        <v>529</v>
      </c>
      <c r="J32" s="36">
        <v>1</v>
      </c>
      <c r="K32" s="36"/>
      <c r="L32" s="36"/>
      <c r="M32" s="7" t="s">
        <v>528</v>
      </c>
      <c r="N32" s="5" t="s">
        <v>138</v>
      </c>
      <c r="O32" s="49">
        <v>5.2069989999999997</v>
      </c>
      <c r="P32" s="49">
        <v>96.367952000000002</v>
      </c>
    </row>
    <row r="33" spans="2:16" x14ac:dyDescent="0.35">
      <c r="B33" s="23">
        <f t="shared" si="0"/>
        <v>26</v>
      </c>
      <c r="C33" s="5" t="s">
        <v>51</v>
      </c>
      <c r="D33" s="5"/>
      <c r="E33" s="5" t="s">
        <v>969</v>
      </c>
      <c r="F33" s="9" t="s">
        <v>956</v>
      </c>
      <c r="G33" s="5" t="s">
        <v>52</v>
      </c>
      <c r="H33" s="5" t="s">
        <v>1197</v>
      </c>
      <c r="I33" s="5" t="s">
        <v>403</v>
      </c>
      <c r="J33" s="36">
        <v>1</v>
      </c>
      <c r="K33" s="36"/>
      <c r="L33" s="36"/>
      <c r="M33" s="7" t="s">
        <v>404</v>
      </c>
      <c r="N33" s="5" t="s">
        <v>126</v>
      </c>
      <c r="O33" s="49">
        <v>5.202553</v>
      </c>
      <c r="P33" s="49">
        <v>96.374416999999994</v>
      </c>
    </row>
    <row r="34" spans="2:16" x14ac:dyDescent="0.35">
      <c r="B34" s="23">
        <f t="shared" si="0"/>
        <v>27</v>
      </c>
      <c r="C34" s="5" t="s">
        <v>1159</v>
      </c>
      <c r="D34" s="5" t="s">
        <v>948</v>
      </c>
      <c r="E34" s="5" t="s">
        <v>949</v>
      </c>
      <c r="F34" s="9" t="s">
        <v>956</v>
      </c>
      <c r="G34" s="5" t="s">
        <v>50</v>
      </c>
      <c r="H34" s="5" t="s">
        <v>1160</v>
      </c>
      <c r="I34" s="5" t="s">
        <v>38</v>
      </c>
      <c r="J34" s="36">
        <v>1</v>
      </c>
      <c r="K34" s="36"/>
      <c r="L34" s="36"/>
      <c r="M34" s="7" t="s">
        <v>412</v>
      </c>
      <c r="N34" s="5" t="s">
        <v>213</v>
      </c>
      <c r="O34" s="49">
        <v>5.2012660000000004</v>
      </c>
      <c r="P34" s="49">
        <v>96.367830999999995</v>
      </c>
    </row>
    <row r="35" spans="2:16" x14ac:dyDescent="0.35">
      <c r="B35" s="23">
        <f t="shared" si="0"/>
        <v>28</v>
      </c>
      <c r="C35" s="5" t="s">
        <v>43</v>
      </c>
      <c r="D35" s="5" t="s">
        <v>967</v>
      </c>
      <c r="E35" s="5" t="s">
        <v>960</v>
      </c>
      <c r="F35" s="9" t="s">
        <v>956</v>
      </c>
      <c r="G35" s="5" t="s">
        <v>50</v>
      </c>
      <c r="H35" s="5" t="s">
        <v>1160</v>
      </c>
      <c r="I35" s="5" t="s">
        <v>44</v>
      </c>
      <c r="J35" s="36">
        <v>1</v>
      </c>
      <c r="K35" s="36"/>
      <c r="L35" s="36"/>
      <c r="M35" s="7" t="s">
        <v>405</v>
      </c>
      <c r="N35" s="5" t="s">
        <v>146</v>
      </c>
      <c r="O35" s="49">
        <v>5.2045659999999998</v>
      </c>
      <c r="P35" s="49">
        <v>96.368295000000003</v>
      </c>
    </row>
    <row r="36" spans="2:16" x14ac:dyDescent="0.35">
      <c r="B36" s="24">
        <f t="shared" si="0"/>
        <v>29</v>
      </c>
      <c r="C36" s="5" t="s">
        <v>868</v>
      </c>
      <c r="D36" s="5" t="s">
        <v>970</v>
      </c>
      <c r="E36" s="5" t="s">
        <v>966</v>
      </c>
      <c r="F36" s="9" t="s">
        <v>956</v>
      </c>
      <c r="G36" s="5" t="s">
        <v>852</v>
      </c>
      <c r="H36" s="5" t="s">
        <v>852</v>
      </c>
      <c r="I36" s="5" t="s">
        <v>869</v>
      </c>
      <c r="J36" s="6"/>
      <c r="K36" s="6">
        <v>1</v>
      </c>
      <c r="L36" s="6"/>
      <c r="M36" s="32" t="s">
        <v>1148</v>
      </c>
      <c r="N36" s="6" t="s">
        <v>138</v>
      </c>
      <c r="O36" s="49">
        <v>5.2071040000000002</v>
      </c>
      <c r="P36" s="49">
        <v>96.367592000000002</v>
      </c>
    </row>
    <row r="37" spans="2:16" x14ac:dyDescent="0.35">
      <c r="B37" s="24">
        <f t="shared" si="0"/>
        <v>30</v>
      </c>
      <c r="C37" s="5" t="s">
        <v>868</v>
      </c>
      <c r="D37" s="5" t="s">
        <v>1215</v>
      </c>
      <c r="E37" s="5" t="s">
        <v>966</v>
      </c>
      <c r="F37" s="9" t="s">
        <v>956</v>
      </c>
      <c r="G37" s="5" t="s">
        <v>852</v>
      </c>
      <c r="H37" s="5" t="s">
        <v>852</v>
      </c>
      <c r="I37" s="5" t="s">
        <v>869</v>
      </c>
      <c r="J37" s="6"/>
      <c r="K37" s="6">
        <v>1</v>
      </c>
      <c r="L37" s="6"/>
      <c r="M37" s="32" t="s">
        <v>1148</v>
      </c>
      <c r="N37" s="6" t="s">
        <v>423</v>
      </c>
      <c r="O37" s="49">
        <v>5.2071040000000002</v>
      </c>
      <c r="P37" s="49">
        <v>96.367592000000002</v>
      </c>
    </row>
    <row r="38" spans="2:16" x14ac:dyDescent="0.35">
      <c r="B38" s="24">
        <f t="shared" si="0"/>
        <v>31</v>
      </c>
      <c r="C38" s="5" t="s">
        <v>835</v>
      </c>
      <c r="D38" s="5" t="s">
        <v>971</v>
      </c>
      <c r="E38" s="5" t="s">
        <v>958</v>
      </c>
      <c r="F38" s="9" t="s">
        <v>956</v>
      </c>
      <c r="G38" s="5" t="s">
        <v>494</v>
      </c>
      <c r="H38" s="5" t="s">
        <v>494</v>
      </c>
      <c r="I38" s="5" t="s">
        <v>836</v>
      </c>
      <c r="J38" s="6">
        <v>1</v>
      </c>
      <c r="K38" s="6"/>
      <c r="L38" s="6"/>
      <c r="M38" s="32" t="s">
        <v>1149</v>
      </c>
      <c r="N38" s="6" t="s">
        <v>843</v>
      </c>
      <c r="O38" s="49">
        <v>5.208526</v>
      </c>
      <c r="P38" s="49">
        <v>96.363545999999999</v>
      </c>
    </row>
    <row r="39" spans="2:16" x14ac:dyDescent="0.35">
      <c r="B39" s="22">
        <f>B38+1</f>
        <v>32</v>
      </c>
      <c r="C39" s="5" t="s">
        <v>421</v>
      </c>
      <c r="D39" s="5" t="s">
        <v>972</v>
      </c>
      <c r="E39" s="5" t="s">
        <v>973</v>
      </c>
      <c r="F39" s="9" t="s">
        <v>5</v>
      </c>
      <c r="G39" s="5" t="s">
        <v>47</v>
      </c>
      <c r="H39" s="5" t="s">
        <v>47</v>
      </c>
      <c r="I39" s="5" t="s">
        <v>422</v>
      </c>
      <c r="J39" s="36">
        <v>1</v>
      </c>
      <c r="K39" s="36"/>
      <c r="L39" s="36"/>
      <c r="M39" s="7"/>
      <c r="N39" s="5" t="s">
        <v>138</v>
      </c>
      <c r="O39" s="49">
        <v>5.1924830000000002</v>
      </c>
      <c r="P39" s="49">
        <v>96.437459000000004</v>
      </c>
    </row>
    <row r="40" spans="2:16" x14ac:dyDescent="0.35">
      <c r="B40" s="22">
        <f t="shared" si="0"/>
        <v>33</v>
      </c>
      <c r="C40" s="5" t="s">
        <v>439</v>
      </c>
      <c r="D40" s="5" t="s">
        <v>972</v>
      </c>
      <c r="E40" s="5" t="s">
        <v>973</v>
      </c>
      <c r="F40" s="9" t="s">
        <v>5</v>
      </c>
      <c r="G40" s="5" t="s">
        <v>47</v>
      </c>
      <c r="H40" s="5" t="s">
        <v>47</v>
      </c>
      <c r="I40" s="5" t="s">
        <v>440</v>
      </c>
      <c r="J40" s="36">
        <v>1</v>
      </c>
      <c r="K40" s="36"/>
      <c r="L40" s="36"/>
      <c r="M40" s="7"/>
      <c r="N40" s="5" t="s">
        <v>298</v>
      </c>
      <c r="O40" s="49">
        <v>5.1951359999999998</v>
      </c>
      <c r="P40" s="49">
        <v>96.429198</v>
      </c>
    </row>
    <row r="41" spans="2:16" x14ac:dyDescent="0.35">
      <c r="B41" s="22">
        <f t="shared" si="0"/>
        <v>34</v>
      </c>
      <c r="C41" s="9" t="s">
        <v>454</v>
      </c>
      <c r="D41" s="9" t="s">
        <v>977</v>
      </c>
      <c r="E41" s="5" t="s">
        <v>978</v>
      </c>
      <c r="F41" s="9" t="s">
        <v>5</v>
      </c>
      <c r="G41" s="5" t="s">
        <v>47</v>
      </c>
      <c r="H41" s="5" t="s">
        <v>47</v>
      </c>
      <c r="I41" s="5" t="s">
        <v>455</v>
      </c>
      <c r="J41" s="36">
        <v>1</v>
      </c>
      <c r="K41" s="36"/>
      <c r="L41" s="36"/>
      <c r="M41" s="7"/>
      <c r="N41" s="5" t="s">
        <v>117</v>
      </c>
      <c r="O41" s="49">
        <v>5.1904690000000002</v>
      </c>
      <c r="P41" s="49">
        <v>96.409012000000004</v>
      </c>
    </row>
    <row r="42" spans="2:16" x14ac:dyDescent="0.35">
      <c r="B42" s="22">
        <f t="shared" si="0"/>
        <v>35</v>
      </c>
      <c r="C42" s="5" t="s">
        <v>446</v>
      </c>
      <c r="D42" s="5" t="s">
        <v>974</v>
      </c>
      <c r="E42" s="5" t="s">
        <v>975</v>
      </c>
      <c r="F42" s="9" t="s">
        <v>5</v>
      </c>
      <c r="G42" s="5" t="s">
        <v>63</v>
      </c>
      <c r="H42" s="5" t="s">
        <v>1195</v>
      </c>
      <c r="I42" s="5" t="s">
        <v>447</v>
      </c>
      <c r="J42" s="36">
        <v>1</v>
      </c>
      <c r="K42" s="36"/>
      <c r="L42" s="36"/>
      <c r="M42" s="7" t="s">
        <v>448</v>
      </c>
      <c r="N42" s="5" t="s">
        <v>449</v>
      </c>
      <c r="O42" s="49">
        <v>5.1903439999999996</v>
      </c>
      <c r="P42" s="49">
        <v>96.407906999999994</v>
      </c>
    </row>
    <row r="43" spans="2:16" x14ac:dyDescent="0.35">
      <c r="B43" s="22">
        <f t="shared" si="0"/>
        <v>36</v>
      </c>
      <c r="C43" s="5" t="s">
        <v>480</v>
      </c>
      <c r="D43" s="5" t="s">
        <v>972</v>
      </c>
      <c r="E43" s="5" t="s">
        <v>976</v>
      </c>
      <c r="F43" s="9" t="s">
        <v>5</v>
      </c>
      <c r="G43" s="5" t="s">
        <v>63</v>
      </c>
      <c r="H43" s="5" t="s">
        <v>1195</v>
      </c>
      <c r="I43" s="5" t="s">
        <v>481</v>
      </c>
      <c r="J43" s="36">
        <v>1</v>
      </c>
      <c r="K43" s="36"/>
      <c r="L43" s="36"/>
      <c r="M43" s="7" t="s">
        <v>482</v>
      </c>
      <c r="N43" s="5" t="s">
        <v>147</v>
      </c>
      <c r="O43" s="49">
        <v>5.1906860000000004</v>
      </c>
      <c r="P43" s="49">
        <v>96.441293999999999</v>
      </c>
    </row>
    <row r="44" spans="2:16" x14ac:dyDescent="0.35">
      <c r="B44" s="22">
        <f t="shared" si="0"/>
        <v>37</v>
      </c>
      <c r="C44" s="5" t="s">
        <v>441</v>
      </c>
      <c r="D44" s="5" t="s">
        <v>974</v>
      </c>
      <c r="E44" s="5" t="s">
        <v>975</v>
      </c>
      <c r="F44" s="9" t="s">
        <v>5</v>
      </c>
      <c r="G44" s="5" t="s">
        <v>442</v>
      </c>
      <c r="H44" s="5" t="s">
        <v>1194</v>
      </c>
      <c r="I44" s="5" t="s">
        <v>443</v>
      </c>
      <c r="J44" s="36">
        <v>1</v>
      </c>
      <c r="K44" s="36"/>
      <c r="L44" s="36"/>
      <c r="M44" s="7"/>
      <c r="N44" s="5" t="s">
        <v>141</v>
      </c>
      <c r="O44" s="49">
        <v>5.1910080000000001</v>
      </c>
      <c r="P44" s="49">
        <v>96.408124000000001</v>
      </c>
    </row>
    <row r="45" spans="2:16" x14ac:dyDescent="0.35">
      <c r="B45" s="22">
        <f t="shared" si="0"/>
        <v>38</v>
      </c>
      <c r="C45" s="5" t="s">
        <v>583</v>
      </c>
      <c r="D45" s="5" t="s">
        <v>984</v>
      </c>
      <c r="E45" s="5" t="s">
        <v>985</v>
      </c>
      <c r="F45" s="9" t="s">
        <v>5</v>
      </c>
      <c r="G45" s="5" t="s">
        <v>58</v>
      </c>
      <c r="H45" s="5" t="s">
        <v>1196</v>
      </c>
      <c r="I45" s="5" t="s">
        <v>444</v>
      </c>
      <c r="J45" s="36">
        <v>1</v>
      </c>
      <c r="K45" s="36"/>
      <c r="L45" s="36"/>
      <c r="M45" s="7" t="s">
        <v>445</v>
      </c>
      <c r="N45" s="5" t="s">
        <v>141</v>
      </c>
      <c r="O45" s="50">
        <v>5.1890989999999997</v>
      </c>
      <c r="P45" s="50">
        <v>96.405107999999998</v>
      </c>
    </row>
    <row r="46" spans="2:16" x14ac:dyDescent="0.35">
      <c r="B46" s="22">
        <f t="shared" si="0"/>
        <v>39</v>
      </c>
      <c r="C46" s="5" t="s">
        <v>450</v>
      </c>
      <c r="D46" s="5" t="s">
        <v>986</v>
      </c>
      <c r="E46" s="5" t="s">
        <v>987</v>
      </c>
      <c r="F46" s="9" t="s">
        <v>5</v>
      </c>
      <c r="G46" s="5" t="s">
        <v>58</v>
      </c>
      <c r="H46" s="5" t="s">
        <v>1196</v>
      </c>
      <c r="I46" s="5" t="s">
        <v>22</v>
      </c>
      <c r="J46" s="36">
        <v>1</v>
      </c>
      <c r="K46" s="36"/>
      <c r="L46" s="36"/>
      <c r="M46" s="7"/>
      <c r="N46" s="5" t="s">
        <v>141</v>
      </c>
      <c r="O46" s="49">
        <v>5.2005330000000001</v>
      </c>
      <c r="P46" s="49">
        <v>96.387241000000003</v>
      </c>
    </row>
    <row r="47" spans="2:16" x14ac:dyDescent="0.35">
      <c r="B47" s="22">
        <f t="shared" si="0"/>
        <v>40</v>
      </c>
      <c r="C47" s="5" t="s">
        <v>451</v>
      </c>
      <c r="D47" s="5" t="s">
        <v>986</v>
      </c>
      <c r="E47" s="5" t="s">
        <v>987</v>
      </c>
      <c r="F47" s="9" t="s">
        <v>5</v>
      </c>
      <c r="G47" s="5" t="s">
        <v>52</v>
      </c>
      <c r="H47" s="5" t="s">
        <v>1197</v>
      </c>
      <c r="I47" s="5" t="s">
        <v>453</v>
      </c>
      <c r="J47" s="36">
        <v>1</v>
      </c>
      <c r="K47" s="36"/>
      <c r="L47" s="36"/>
      <c r="M47" s="7" t="s">
        <v>452</v>
      </c>
      <c r="N47" s="5" t="s">
        <v>138</v>
      </c>
      <c r="O47" s="49">
        <v>5.2007009999999996</v>
      </c>
      <c r="P47" s="49">
        <v>96.390874999999994</v>
      </c>
    </row>
    <row r="48" spans="2:16" x14ac:dyDescent="0.35">
      <c r="B48" s="22">
        <f t="shared" si="0"/>
        <v>41</v>
      </c>
      <c r="C48" s="5" t="s">
        <v>428</v>
      </c>
      <c r="D48" s="5" t="s">
        <v>972</v>
      </c>
      <c r="E48" s="5" t="s">
        <v>973</v>
      </c>
      <c r="F48" s="9" t="s">
        <v>5</v>
      </c>
      <c r="G48" s="5" t="s">
        <v>49</v>
      </c>
      <c r="H48" s="5" t="s">
        <v>1197</v>
      </c>
      <c r="I48" s="5" t="s">
        <v>438</v>
      </c>
      <c r="J48" s="36">
        <v>1</v>
      </c>
      <c r="K48" s="36"/>
      <c r="L48" s="36"/>
      <c r="M48" s="7"/>
      <c r="N48" s="5" t="s">
        <v>138</v>
      </c>
      <c r="O48" s="49">
        <v>5.1922540000000001</v>
      </c>
      <c r="P48" s="49">
        <v>96.435479000000001</v>
      </c>
    </row>
    <row r="49" spans="2:16" x14ac:dyDescent="0.35">
      <c r="B49" s="22">
        <f t="shared" si="0"/>
        <v>42</v>
      </c>
      <c r="C49" s="5" t="s">
        <v>435</v>
      </c>
      <c r="D49" s="5" t="s">
        <v>972</v>
      </c>
      <c r="E49" s="5" t="s">
        <v>973</v>
      </c>
      <c r="F49" s="9" t="s">
        <v>5</v>
      </c>
      <c r="G49" s="5" t="s">
        <v>49</v>
      </c>
      <c r="H49" s="5" t="s">
        <v>1197</v>
      </c>
      <c r="I49" s="5" t="s">
        <v>438</v>
      </c>
      <c r="J49" s="36">
        <v>1</v>
      </c>
      <c r="K49" s="36"/>
      <c r="L49" s="36"/>
      <c r="M49" s="7"/>
      <c r="N49" s="5" t="s">
        <v>138</v>
      </c>
      <c r="O49" s="49">
        <v>5.1896959999999996</v>
      </c>
      <c r="P49" s="49">
        <v>96.442824000000002</v>
      </c>
    </row>
    <row r="50" spans="2:16" x14ac:dyDescent="0.35">
      <c r="B50" s="22">
        <f t="shared" si="0"/>
        <v>43</v>
      </c>
      <c r="C50" s="5" t="s">
        <v>437</v>
      </c>
      <c r="D50" s="5" t="s">
        <v>972</v>
      </c>
      <c r="E50" s="5" t="s">
        <v>973</v>
      </c>
      <c r="F50" s="9" t="s">
        <v>5</v>
      </c>
      <c r="G50" s="5" t="s">
        <v>49</v>
      </c>
      <c r="H50" s="5" t="s">
        <v>1197</v>
      </c>
      <c r="I50" s="5" t="s">
        <v>438</v>
      </c>
      <c r="J50" s="36">
        <v>1</v>
      </c>
      <c r="K50" s="36"/>
      <c r="L50" s="36"/>
      <c r="M50" s="7"/>
      <c r="N50" s="5" t="s">
        <v>138</v>
      </c>
      <c r="O50" s="49">
        <v>5.189254</v>
      </c>
      <c r="P50" s="49">
        <v>96.443702000000002</v>
      </c>
    </row>
    <row r="51" spans="2:16" x14ac:dyDescent="0.35">
      <c r="B51" s="22">
        <f t="shared" si="0"/>
        <v>44</v>
      </c>
      <c r="C51" s="5" t="s">
        <v>417</v>
      </c>
      <c r="D51" s="5" t="s">
        <v>979</v>
      </c>
      <c r="E51" s="5" t="s">
        <v>980</v>
      </c>
      <c r="F51" s="9" t="s">
        <v>5</v>
      </c>
      <c r="G51" s="5" t="s">
        <v>1160</v>
      </c>
      <c r="H51" s="5" t="s">
        <v>1199</v>
      </c>
      <c r="I51" s="5" t="s">
        <v>418</v>
      </c>
      <c r="J51" s="36">
        <v>1</v>
      </c>
      <c r="K51" s="36"/>
      <c r="L51" s="36"/>
      <c r="M51" s="7" t="s">
        <v>419</v>
      </c>
      <c r="N51" s="5" t="s">
        <v>420</v>
      </c>
      <c r="O51" s="49">
        <v>5.2185009999999998</v>
      </c>
      <c r="P51" s="49">
        <v>96.662744000000004</v>
      </c>
    </row>
    <row r="52" spans="2:16" x14ac:dyDescent="0.35">
      <c r="B52" s="22">
        <f t="shared" si="0"/>
        <v>45</v>
      </c>
      <c r="C52" s="5" t="s">
        <v>424</v>
      </c>
      <c r="D52" s="5" t="s">
        <v>972</v>
      </c>
      <c r="E52" s="5" t="s">
        <v>973</v>
      </c>
      <c r="F52" s="9" t="s">
        <v>5</v>
      </c>
      <c r="G52" s="5" t="s">
        <v>434</v>
      </c>
      <c r="H52" s="5" t="s">
        <v>1199</v>
      </c>
      <c r="I52" s="9" t="s">
        <v>1198</v>
      </c>
      <c r="J52" s="36">
        <v>1</v>
      </c>
      <c r="K52" s="36"/>
      <c r="L52" s="36"/>
      <c r="M52" s="7"/>
      <c r="N52" s="5" t="s">
        <v>436</v>
      </c>
      <c r="O52" s="49">
        <v>5.1919849999999999</v>
      </c>
      <c r="P52" s="49">
        <v>96.435257000000007</v>
      </c>
    </row>
    <row r="53" spans="2:16" x14ac:dyDescent="0.35">
      <c r="B53" s="22">
        <f t="shared" si="0"/>
        <v>46</v>
      </c>
      <c r="C53" s="5" t="s">
        <v>425</v>
      </c>
      <c r="D53" s="5" t="s">
        <v>981</v>
      </c>
      <c r="E53" s="5" t="s">
        <v>973</v>
      </c>
      <c r="F53" s="9" t="s">
        <v>5</v>
      </c>
      <c r="G53" s="5" t="s">
        <v>434</v>
      </c>
      <c r="H53" s="5" t="s">
        <v>1199</v>
      </c>
      <c r="I53" s="5" t="s">
        <v>1198</v>
      </c>
      <c r="J53" s="36">
        <v>1</v>
      </c>
      <c r="K53" s="36"/>
      <c r="L53" s="36"/>
      <c r="M53" s="7"/>
      <c r="N53" s="5" t="s">
        <v>141</v>
      </c>
      <c r="O53" s="49">
        <v>5.1922959999999998</v>
      </c>
      <c r="P53" s="49">
        <v>96.436351000000002</v>
      </c>
    </row>
    <row r="54" spans="2:16" x14ac:dyDescent="0.35">
      <c r="B54" s="22">
        <f t="shared" si="0"/>
        <v>47</v>
      </c>
      <c r="C54" s="5" t="s">
        <v>1161</v>
      </c>
      <c r="D54" s="5" t="s">
        <v>913</v>
      </c>
      <c r="E54" s="5" t="s">
        <v>973</v>
      </c>
      <c r="F54" s="9" t="s">
        <v>5</v>
      </c>
      <c r="G54" s="5" t="s">
        <v>434</v>
      </c>
      <c r="H54" s="5" t="s">
        <v>1199</v>
      </c>
      <c r="I54" s="5" t="s">
        <v>430</v>
      </c>
      <c r="J54" s="36">
        <v>1</v>
      </c>
      <c r="K54" s="36"/>
      <c r="L54" s="36"/>
      <c r="M54" s="7" t="s">
        <v>426</v>
      </c>
      <c r="N54" s="5" t="s">
        <v>138</v>
      </c>
      <c r="O54" s="49">
        <v>5.1920500000000001</v>
      </c>
      <c r="P54" s="49">
        <v>96.435608999999999</v>
      </c>
    </row>
    <row r="55" spans="2:16" x14ac:dyDescent="0.35">
      <c r="B55" s="22">
        <f t="shared" si="0"/>
        <v>48</v>
      </c>
      <c r="C55" s="5" t="s">
        <v>427</v>
      </c>
      <c r="D55" s="5" t="s">
        <v>981</v>
      </c>
      <c r="E55" s="5" t="s">
        <v>973</v>
      </c>
      <c r="F55" s="9" t="s">
        <v>5</v>
      </c>
      <c r="G55" s="5" t="s">
        <v>434</v>
      </c>
      <c r="H55" s="5" t="s">
        <v>1199</v>
      </c>
      <c r="I55" s="5" t="s">
        <v>430</v>
      </c>
      <c r="J55" s="36">
        <v>1</v>
      </c>
      <c r="K55" s="36"/>
      <c r="L55" s="36"/>
      <c r="M55" s="7"/>
      <c r="N55" s="5" t="s">
        <v>138</v>
      </c>
      <c r="O55" s="49">
        <v>5.1922180000000004</v>
      </c>
      <c r="P55" s="49">
        <v>96.435732999999999</v>
      </c>
    </row>
    <row r="56" spans="2:16" x14ac:dyDescent="0.35">
      <c r="B56" s="22">
        <f t="shared" si="0"/>
        <v>49</v>
      </c>
      <c r="C56" s="5" t="s">
        <v>429</v>
      </c>
      <c r="D56" s="5" t="s">
        <v>983</v>
      </c>
      <c r="E56" s="5" t="s">
        <v>982</v>
      </c>
      <c r="F56" s="9" t="s">
        <v>5</v>
      </c>
      <c r="G56" s="5" t="s">
        <v>434</v>
      </c>
      <c r="H56" s="5" t="s">
        <v>1199</v>
      </c>
      <c r="I56" s="5" t="s">
        <v>431</v>
      </c>
      <c r="J56" s="36">
        <v>1</v>
      </c>
      <c r="K56" s="36"/>
      <c r="L56" s="36"/>
      <c r="M56" s="7"/>
      <c r="N56" s="5" t="s">
        <v>138</v>
      </c>
      <c r="O56" s="49">
        <v>5.1921559999999998</v>
      </c>
      <c r="P56" s="49">
        <v>96.438587999999996</v>
      </c>
    </row>
    <row r="57" spans="2:16" x14ac:dyDescent="0.35">
      <c r="B57" s="22">
        <f t="shared" si="0"/>
        <v>50</v>
      </c>
      <c r="C57" s="5" t="s">
        <v>432</v>
      </c>
      <c r="D57" s="5" t="s">
        <v>983</v>
      </c>
      <c r="E57" s="5" t="s">
        <v>982</v>
      </c>
      <c r="F57" s="9" t="s">
        <v>5</v>
      </c>
      <c r="G57" s="5" t="s">
        <v>434</v>
      </c>
      <c r="H57" s="5" t="s">
        <v>1199</v>
      </c>
      <c r="I57" s="5" t="s">
        <v>431</v>
      </c>
      <c r="J57" s="36">
        <v>1</v>
      </c>
      <c r="K57" s="36"/>
      <c r="L57" s="36"/>
      <c r="M57" s="7" t="s">
        <v>433</v>
      </c>
      <c r="N57" s="5" t="s">
        <v>138</v>
      </c>
      <c r="O57" s="49">
        <v>5.1916079999999996</v>
      </c>
      <c r="P57" s="49">
        <v>96.439978999999994</v>
      </c>
    </row>
    <row r="58" spans="2:16" x14ac:dyDescent="0.35">
      <c r="B58" s="22">
        <f t="shared" si="0"/>
        <v>51</v>
      </c>
      <c r="C58" s="5" t="s">
        <v>478</v>
      </c>
      <c r="D58" s="5" t="s">
        <v>893</v>
      </c>
      <c r="E58" s="5" t="s">
        <v>988</v>
      </c>
      <c r="F58" s="9" t="s">
        <v>6</v>
      </c>
      <c r="G58" s="5" t="s">
        <v>63</v>
      </c>
      <c r="H58" s="5" t="s">
        <v>1195</v>
      </c>
      <c r="I58" s="5" t="s">
        <v>122</v>
      </c>
      <c r="J58" s="36">
        <v>1</v>
      </c>
      <c r="K58" s="36"/>
      <c r="L58" s="36"/>
      <c r="M58" s="5"/>
      <c r="N58" s="5" t="s">
        <v>479</v>
      </c>
      <c r="O58" s="49">
        <v>5.1860419999999996</v>
      </c>
      <c r="P58" s="49">
        <v>96.471117000000007</v>
      </c>
    </row>
    <row r="59" spans="2:16" x14ac:dyDescent="0.35">
      <c r="B59" s="22">
        <f t="shared" si="0"/>
        <v>52</v>
      </c>
      <c r="C59" s="5" t="s">
        <v>462</v>
      </c>
      <c r="D59" s="5" t="s">
        <v>990</v>
      </c>
      <c r="E59" s="5" t="s">
        <v>989</v>
      </c>
      <c r="F59" s="9" t="s">
        <v>6</v>
      </c>
      <c r="G59" s="5" t="s">
        <v>59</v>
      </c>
      <c r="H59" s="5" t="s">
        <v>1194</v>
      </c>
      <c r="I59" s="5" t="s">
        <v>443</v>
      </c>
      <c r="J59" s="36">
        <v>1</v>
      </c>
      <c r="K59" s="36"/>
      <c r="L59" s="36"/>
      <c r="M59" s="7"/>
      <c r="N59" s="5" t="s">
        <v>121</v>
      </c>
      <c r="O59" s="49">
        <v>5.1889089999999998</v>
      </c>
      <c r="P59" s="49">
        <v>96.487909000000002</v>
      </c>
    </row>
    <row r="60" spans="2:16" x14ac:dyDescent="0.35">
      <c r="B60" s="22">
        <f t="shared" si="0"/>
        <v>53</v>
      </c>
      <c r="C60" s="5" t="s">
        <v>475</v>
      </c>
      <c r="D60" s="5" t="s">
        <v>913</v>
      </c>
      <c r="E60" s="5" t="s">
        <v>992</v>
      </c>
      <c r="F60" s="9" t="s">
        <v>6</v>
      </c>
      <c r="G60" s="5" t="s">
        <v>59</v>
      </c>
      <c r="H60" s="5" t="s">
        <v>1194</v>
      </c>
      <c r="I60" s="5" t="s">
        <v>476</v>
      </c>
      <c r="J60" s="36">
        <v>1</v>
      </c>
      <c r="K60" s="36"/>
      <c r="L60" s="36"/>
      <c r="M60" s="7" t="s">
        <v>477</v>
      </c>
      <c r="N60" s="5" t="s">
        <v>146</v>
      </c>
      <c r="O60" s="49">
        <v>5.1865420000000002</v>
      </c>
      <c r="P60" s="49">
        <v>96.473191999999997</v>
      </c>
    </row>
    <row r="61" spans="2:16" x14ac:dyDescent="0.35">
      <c r="B61" s="22">
        <f t="shared" si="0"/>
        <v>54</v>
      </c>
      <c r="C61" s="5" t="s">
        <v>466</v>
      </c>
      <c r="D61" s="5" t="s">
        <v>893</v>
      </c>
      <c r="E61" s="5" t="s">
        <v>991</v>
      </c>
      <c r="F61" s="9" t="s">
        <v>6</v>
      </c>
      <c r="G61" s="5" t="s">
        <v>58</v>
      </c>
      <c r="H61" s="5" t="s">
        <v>1196</v>
      </c>
      <c r="I61" s="9" t="s">
        <v>467</v>
      </c>
      <c r="J61" s="36">
        <v>1</v>
      </c>
      <c r="K61" s="36"/>
      <c r="L61" s="36"/>
      <c r="M61" s="7"/>
      <c r="N61" s="5" t="s">
        <v>375</v>
      </c>
      <c r="O61" s="49">
        <v>5.1879429999999997</v>
      </c>
      <c r="P61" s="49">
        <v>966.47873200000004</v>
      </c>
    </row>
    <row r="62" spans="2:16" x14ac:dyDescent="0.35">
      <c r="B62" s="22">
        <f t="shared" si="0"/>
        <v>55</v>
      </c>
      <c r="C62" s="5" t="s">
        <v>463</v>
      </c>
      <c r="D62" s="5" t="s">
        <v>993</v>
      </c>
      <c r="E62" s="5" t="s">
        <v>994</v>
      </c>
      <c r="F62" s="9" t="s">
        <v>6</v>
      </c>
      <c r="G62" s="5" t="s">
        <v>52</v>
      </c>
      <c r="H62" s="5" t="s">
        <v>1197</v>
      </c>
      <c r="I62" s="5" t="s">
        <v>464</v>
      </c>
      <c r="J62" s="36">
        <v>1</v>
      </c>
      <c r="K62" s="36"/>
      <c r="L62" s="36"/>
      <c r="M62" s="7" t="s">
        <v>465</v>
      </c>
      <c r="N62" s="5" t="s">
        <v>138</v>
      </c>
      <c r="O62" s="49">
        <v>5.1882869999999999</v>
      </c>
      <c r="P62" s="49">
        <v>96.479562999999999</v>
      </c>
    </row>
    <row r="63" spans="2:16" x14ac:dyDescent="0.35">
      <c r="B63" s="22">
        <f t="shared" si="0"/>
        <v>56</v>
      </c>
      <c r="C63" s="5" t="s">
        <v>468</v>
      </c>
      <c r="D63" s="5" t="s">
        <v>995</v>
      </c>
      <c r="E63" s="5" t="s">
        <v>994</v>
      </c>
      <c r="F63" s="9" t="s">
        <v>6</v>
      </c>
      <c r="G63" s="5" t="s">
        <v>52</v>
      </c>
      <c r="H63" s="5" t="s">
        <v>1197</v>
      </c>
      <c r="I63" s="5" t="s">
        <v>469</v>
      </c>
      <c r="J63" s="36">
        <v>1</v>
      </c>
      <c r="K63" s="36"/>
      <c r="L63" s="36"/>
      <c r="M63" s="7"/>
      <c r="N63" s="5" t="s">
        <v>138</v>
      </c>
      <c r="O63" s="49">
        <v>5.187335</v>
      </c>
      <c r="P63" s="49">
        <v>96.477718400000001</v>
      </c>
    </row>
    <row r="64" spans="2:16" x14ac:dyDescent="0.35">
      <c r="B64" s="22">
        <f t="shared" si="0"/>
        <v>57</v>
      </c>
      <c r="C64" s="5" t="s">
        <v>470</v>
      </c>
      <c r="D64" s="5" t="s">
        <v>995</v>
      </c>
      <c r="E64" s="5" t="s">
        <v>994</v>
      </c>
      <c r="F64" s="9" t="s">
        <v>6</v>
      </c>
      <c r="G64" s="5" t="s">
        <v>52</v>
      </c>
      <c r="H64" s="5" t="s">
        <v>1197</v>
      </c>
      <c r="I64" s="5" t="s">
        <v>469</v>
      </c>
      <c r="J64" s="36">
        <v>1</v>
      </c>
      <c r="K64" s="36"/>
      <c r="L64" s="36"/>
      <c r="M64" s="7"/>
      <c r="N64" s="5" t="s">
        <v>407</v>
      </c>
      <c r="O64" s="49">
        <v>5.1870032999999998</v>
      </c>
      <c r="P64" s="49">
        <v>96.476944000000003</v>
      </c>
    </row>
    <row r="65" spans="2:16" x14ac:dyDescent="0.35">
      <c r="B65" s="22">
        <f t="shared" si="0"/>
        <v>58</v>
      </c>
      <c r="C65" s="5" t="s">
        <v>471</v>
      </c>
      <c r="D65" s="5" t="s">
        <v>995</v>
      </c>
      <c r="E65" s="5" t="s">
        <v>994</v>
      </c>
      <c r="F65" s="9" t="s">
        <v>6</v>
      </c>
      <c r="G65" s="5" t="s">
        <v>52</v>
      </c>
      <c r="H65" s="5" t="s">
        <v>1197</v>
      </c>
      <c r="I65" s="5" t="s">
        <v>469</v>
      </c>
      <c r="J65" s="36">
        <v>1</v>
      </c>
      <c r="K65" s="36"/>
      <c r="L65" s="36"/>
      <c r="M65" s="7"/>
      <c r="N65" s="5" t="s">
        <v>407</v>
      </c>
      <c r="O65" s="49">
        <v>5.1871600000000004</v>
      </c>
      <c r="P65" s="49">
        <v>96.476892000000007</v>
      </c>
    </row>
    <row r="66" spans="2:16" x14ac:dyDescent="0.35">
      <c r="B66" s="22">
        <f t="shared" si="0"/>
        <v>59</v>
      </c>
      <c r="C66" s="5" t="s">
        <v>472</v>
      </c>
      <c r="D66" s="5" t="s">
        <v>913</v>
      </c>
      <c r="E66" s="5" t="s">
        <v>996</v>
      </c>
      <c r="F66" s="9" t="s">
        <v>6</v>
      </c>
      <c r="G66" s="5" t="s">
        <v>52</v>
      </c>
      <c r="H66" s="5" t="s">
        <v>1197</v>
      </c>
      <c r="I66" s="5" t="s">
        <v>473</v>
      </c>
      <c r="J66" s="36">
        <v>1</v>
      </c>
      <c r="K66" s="36"/>
      <c r="L66" s="36"/>
      <c r="M66" s="7"/>
      <c r="N66" s="5" t="s">
        <v>474</v>
      </c>
      <c r="O66" s="49">
        <v>5.1867109999999998</v>
      </c>
      <c r="P66" s="49">
        <v>96.475757000000002</v>
      </c>
    </row>
    <row r="67" spans="2:16" x14ac:dyDescent="0.35">
      <c r="B67" s="22">
        <f t="shared" si="0"/>
        <v>60</v>
      </c>
      <c r="C67" s="5" t="s">
        <v>486</v>
      </c>
      <c r="D67" s="5" t="s">
        <v>999</v>
      </c>
      <c r="E67" s="5" t="s">
        <v>519</v>
      </c>
      <c r="F67" s="9" t="s">
        <v>7</v>
      </c>
      <c r="G67" s="5" t="s">
        <v>1153</v>
      </c>
      <c r="H67" s="5" t="s">
        <v>47</v>
      </c>
      <c r="I67" s="5" t="s">
        <v>487</v>
      </c>
      <c r="J67" s="36">
        <v>1</v>
      </c>
      <c r="K67" s="36"/>
      <c r="L67" s="36"/>
      <c r="M67" s="7"/>
      <c r="N67" s="5" t="s">
        <v>298</v>
      </c>
      <c r="O67" s="49">
        <v>5.1858899999999997</v>
      </c>
      <c r="P67" s="49">
        <v>96.508600999999999</v>
      </c>
    </row>
    <row r="68" spans="2:16" x14ac:dyDescent="0.35">
      <c r="B68" s="22">
        <f t="shared" si="0"/>
        <v>61</v>
      </c>
      <c r="C68" s="5" t="s">
        <v>489</v>
      </c>
      <c r="D68" s="5" t="s">
        <v>1000</v>
      </c>
      <c r="E68" s="5" t="s">
        <v>519</v>
      </c>
      <c r="F68" s="9" t="s">
        <v>7</v>
      </c>
      <c r="G68" s="5" t="s">
        <v>47</v>
      </c>
      <c r="H68" s="5" t="s">
        <v>47</v>
      </c>
      <c r="I68" s="5" t="s">
        <v>490</v>
      </c>
      <c r="J68" s="36">
        <v>1</v>
      </c>
      <c r="K68" s="36"/>
      <c r="L68" s="36"/>
      <c r="M68" s="7"/>
      <c r="N68" s="5" t="s">
        <v>139</v>
      </c>
      <c r="O68" s="49">
        <v>5.1881000000000004</v>
      </c>
      <c r="P68" s="49">
        <v>96.500622000000007</v>
      </c>
    </row>
    <row r="69" spans="2:16" x14ac:dyDescent="0.35">
      <c r="B69" s="22">
        <f t="shared" si="0"/>
        <v>62</v>
      </c>
      <c r="C69" s="5" t="s">
        <v>495</v>
      </c>
      <c r="D69" s="5" t="s">
        <v>893</v>
      </c>
      <c r="E69" s="5" t="s">
        <v>519</v>
      </c>
      <c r="F69" s="9" t="s">
        <v>7</v>
      </c>
      <c r="G69" s="5" t="s">
        <v>47</v>
      </c>
      <c r="H69" s="5" t="s">
        <v>47</v>
      </c>
      <c r="I69" s="5" t="s">
        <v>577</v>
      </c>
      <c r="J69" s="36">
        <v>1</v>
      </c>
      <c r="K69" s="36"/>
      <c r="L69" s="36"/>
      <c r="M69" s="7"/>
      <c r="N69" s="5" t="s">
        <v>126</v>
      </c>
      <c r="O69" s="49">
        <v>5.1887720000000002</v>
      </c>
      <c r="P69" s="49">
        <v>96.497698</v>
      </c>
    </row>
    <row r="70" spans="2:16" x14ac:dyDescent="0.35">
      <c r="B70" s="22">
        <f t="shared" si="0"/>
        <v>63</v>
      </c>
      <c r="C70" s="5" t="s">
        <v>496</v>
      </c>
      <c r="D70" s="5" t="s">
        <v>893</v>
      </c>
      <c r="E70" s="5" t="s">
        <v>519</v>
      </c>
      <c r="F70" s="9" t="s">
        <v>7</v>
      </c>
      <c r="G70" s="5" t="s">
        <v>1153</v>
      </c>
      <c r="H70" s="5" t="s">
        <v>47</v>
      </c>
      <c r="I70" s="5" t="s">
        <v>497</v>
      </c>
      <c r="J70" s="36">
        <v>1</v>
      </c>
      <c r="K70" s="36"/>
      <c r="L70" s="36"/>
      <c r="M70" s="7"/>
      <c r="N70" s="5" t="s">
        <v>275</v>
      </c>
      <c r="O70" s="49">
        <v>5.1887650000000001</v>
      </c>
      <c r="P70" s="49">
        <v>96.497657000000004</v>
      </c>
    </row>
    <row r="71" spans="2:16" x14ac:dyDescent="0.35">
      <c r="B71" s="22">
        <f t="shared" si="0"/>
        <v>64</v>
      </c>
      <c r="C71" s="5" t="s">
        <v>498</v>
      </c>
      <c r="D71" s="5" t="s">
        <v>893</v>
      </c>
      <c r="E71" s="5" t="s">
        <v>1001</v>
      </c>
      <c r="F71" s="9" t="s">
        <v>7</v>
      </c>
      <c r="G71" s="5" t="s">
        <v>1153</v>
      </c>
      <c r="H71" s="5" t="s">
        <v>47</v>
      </c>
      <c r="I71" s="5" t="s">
        <v>499</v>
      </c>
      <c r="J71" s="36">
        <v>1</v>
      </c>
      <c r="K71" s="36"/>
      <c r="L71" s="36"/>
      <c r="M71" s="7" t="s">
        <v>500</v>
      </c>
      <c r="N71" s="5" t="s">
        <v>501</v>
      </c>
      <c r="O71" s="49">
        <v>5.1888699999999996</v>
      </c>
      <c r="P71" s="49">
        <v>96.496549999999999</v>
      </c>
    </row>
    <row r="72" spans="2:16" x14ac:dyDescent="0.35">
      <c r="B72" s="22">
        <f t="shared" si="0"/>
        <v>65</v>
      </c>
      <c r="C72" s="5" t="s">
        <v>502</v>
      </c>
      <c r="D72" s="5" t="s">
        <v>1002</v>
      </c>
      <c r="E72" s="5" t="s">
        <v>989</v>
      </c>
      <c r="F72" s="9" t="s">
        <v>7</v>
      </c>
      <c r="G72" s="5" t="s">
        <v>1153</v>
      </c>
      <c r="H72" s="5" t="s">
        <v>47</v>
      </c>
      <c r="I72" s="5" t="s">
        <v>503</v>
      </c>
      <c r="J72" s="36">
        <v>1</v>
      </c>
      <c r="K72" s="36"/>
      <c r="L72" s="36"/>
      <c r="M72" s="7"/>
      <c r="N72" s="5" t="s">
        <v>298</v>
      </c>
      <c r="O72" s="49">
        <v>5.1889799999999999</v>
      </c>
      <c r="P72" s="49">
        <v>96.496110000000002</v>
      </c>
    </row>
    <row r="73" spans="2:16" x14ac:dyDescent="0.35">
      <c r="B73" s="22">
        <f t="shared" ref="B73:B136" si="1">B72+1</f>
        <v>66</v>
      </c>
      <c r="C73" s="5" t="s">
        <v>506</v>
      </c>
      <c r="D73" s="5" t="s">
        <v>924</v>
      </c>
      <c r="E73" s="5" t="s">
        <v>989</v>
      </c>
      <c r="F73" s="9" t="s">
        <v>7</v>
      </c>
      <c r="G73" s="5" t="s">
        <v>47</v>
      </c>
      <c r="H73" s="5" t="s">
        <v>47</v>
      </c>
      <c r="I73" s="5" t="s">
        <v>507</v>
      </c>
      <c r="J73" s="36">
        <v>1</v>
      </c>
      <c r="K73" s="36"/>
      <c r="L73" s="36"/>
      <c r="M73" s="7" t="s">
        <v>508</v>
      </c>
      <c r="N73" s="5" t="s">
        <v>298</v>
      </c>
      <c r="O73" s="49">
        <v>5.1892569999999996</v>
      </c>
      <c r="P73" s="49">
        <v>96.494121000000007</v>
      </c>
    </row>
    <row r="74" spans="2:16" x14ac:dyDescent="0.35">
      <c r="B74" s="22">
        <f t="shared" si="1"/>
        <v>67</v>
      </c>
      <c r="C74" s="5" t="s">
        <v>483</v>
      </c>
      <c r="D74" s="5" t="s">
        <v>997</v>
      </c>
      <c r="E74" s="5" t="s">
        <v>998</v>
      </c>
      <c r="F74" s="9" t="s">
        <v>7</v>
      </c>
      <c r="G74" s="5" t="s">
        <v>484</v>
      </c>
      <c r="H74" s="5" t="s">
        <v>1195</v>
      </c>
      <c r="I74" s="5" t="s">
        <v>122</v>
      </c>
      <c r="J74" s="36">
        <v>1</v>
      </c>
      <c r="K74" s="36"/>
      <c r="L74" s="36"/>
      <c r="M74" s="7" t="s">
        <v>485</v>
      </c>
      <c r="N74" s="5" t="s">
        <v>146</v>
      </c>
      <c r="O74" s="49">
        <v>5.1857030000000002</v>
      </c>
      <c r="P74" s="49">
        <v>96.508705000000006</v>
      </c>
    </row>
    <row r="75" spans="2:16" x14ac:dyDescent="0.35">
      <c r="B75" s="22">
        <f t="shared" si="1"/>
        <v>68</v>
      </c>
      <c r="C75" s="5" t="s">
        <v>509</v>
      </c>
      <c r="D75" s="5" t="s">
        <v>1004</v>
      </c>
      <c r="E75" s="5" t="s">
        <v>989</v>
      </c>
      <c r="F75" s="9" t="s">
        <v>7</v>
      </c>
      <c r="G75" s="5" t="s">
        <v>63</v>
      </c>
      <c r="H75" s="5" t="s">
        <v>1195</v>
      </c>
      <c r="I75" s="5" t="s">
        <v>1165</v>
      </c>
      <c r="J75" s="36">
        <v>1</v>
      </c>
      <c r="K75" s="36"/>
      <c r="L75" s="36"/>
      <c r="M75" s="7" t="s">
        <v>510</v>
      </c>
      <c r="N75" s="5" t="s">
        <v>511</v>
      </c>
      <c r="O75" s="49">
        <v>5.1892310000000004</v>
      </c>
      <c r="P75" s="49">
        <v>96.493557999999993</v>
      </c>
    </row>
    <row r="76" spans="2:16" x14ac:dyDescent="0.35">
      <c r="B76" s="22">
        <f t="shared" si="1"/>
        <v>69</v>
      </c>
      <c r="C76" s="5" t="s">
        <v>504</v>
      </c>
      <c r="D76" s="5" t="s">
        <v>1011</v>
      </c>
      <c r="E76" s="5" t="s">
        <v>989</v>
      </c>
      <c r="F76" s="9" t="s">
        <v>7</v>
      </c>
      <c r="G76" s="5" t="s">
        <v>59</v>
      </c>
      <c r="H76" s="5" t="s">
        <v>1194</v>
      </c>
      <c r="I76" s="5" t="s">
        <v>60</v>
      </c>
      <c r="J76" s="36">
        <v>1</v>
      </c>
      <c r="K76" s="36"/>
      <c r="L76" s="36"/>
      <c r="M76" s="7" t="s">
        <v>505</v>
      </c>
      <c r="N76" s="5" t="s">
        <v>245</v>
      </c>
      <c r="O76" s="49">
        <v>5.1898140000000001</v>
      </c>
      <c r="P76" s="49">
        <v>96.494395999999995</v>
      </c>
    </row>
    <row r="77" spans="2:16" x14ac:dyDescent="0.35">
      <c r="B77" s="22">
        <f t="shared" si="1"/>
        <v>70</v>
      </c>
      <c r="C77" s="5" t="s">
        <v>1151</v>
      </c>
      <c r="D77" s="5" t="s">
        <v>893</v>
      </c>
      <c r="E77" s="5" t="s">
        <v>1006</v>
      </c>
      <c r="F77" s="9" t="s">
        <v>7</v>
      </c>
      <c r="G77" s="5" t="s">
        <v>59</v>
      </c>
      <c r="H77" s="5" t="s">
        <v>1194</v>
      </c>
      <c r="I77" s="5" t="s">
        <v>516</v>
      </c>
      <c r="J77" s="36">
        <v>1</v>
      </c>
      <c r="K77" s="36"/>
      <c r="L77" s="36"/>
      <c r="M77" s="7" t="s">
        <v>517</v>
      </c>
      <c r="N77" s="5" t="s">
        <v>245</v>
      </c>
      <c r="O77" s="49">
        <v>5.1892569999999996</v>
      </c>
      <c r="P77" s="49">
        <v>96.488910000000004</v>
      </c>
    </row>
    <row r="78" spans="2:16" x14ac:dyDescent="0.35">
      <c r="B78" s="22">
        <f t="shared" si="1"/>
        <v>71</v>
      </c>
      <c r="C78" s="5" t="s">
        <v>488</v>
      </c>
      <c r="D78" s="5" t="s">
        <v>999</v>
      </c>
      <c r="E78" s="5" t="s">
        <v>519</v>
      </c>
      <c r="F78" s="9" t="s">
        <v>7</v>
      </c>
      <c r="G78" s="5" t="s">
        <v>58</v>
      </c>
      <c r="H78" s="5" t="s">
        <v>1196</v>
      </c>
      <c r="I78" s="5" t="s">
        <v>22</v>
      </c>
      <c r="J78" s="36">
        <v>1</v>
      </c>
      <c r="K78" s="36"/>
      <c r="L78" s="36"/>
      <c r="M78" s="7"/>
      <c r="N78" s="5" t="s">
        <v>121</v>
      </c>
      <c r="O78" s="49">
        <v>5.1892560000000003</v>
      </c>
      <c r="P78" s="49">
        <v>96.507097000000002</v>
      </c>
    </row>
    <row r="79" spans="2:16" x14ac:dyDescent="0.35">
      <c r="B79" s="22">
        <f t="shared" si="1"/>
        <v>72</v>
      </c>
      <c r="C79" s="5" t="s">
        <v>491</v>
      </c>
      <c r="D79" s="5" t="s">
        <v>1005</v>
      </c>
      <c r="E79" s="5" t="s">
        <v>519</v>
      </c>
      <c r="F79" s="9" t="s">
        <v>7</v>
      </c>
      <c r="G79" s="5" t="s">
        <v>58</v>
      </c>
      <c r="H79" s="5" t="s">
        <v>1196</v>
      </c>
      <c r="I79" s="5" t="s">
        <v>492</v>
      </c>
      <c r="J79" s="36">
        <v>1</v>
      </c>
      <c r="K79" s="36"/>
      <c r="L79" s="36"/>
      <c r="M79" s="7" t="s">
        <v>493</v>
      </c>
      <c r="N79" s="5" t="s">
        <v>141</v>
      </c>
      <c r="O79" s="49">
        <v>5.1882060000000001</v>
      </c>
      <c r="P79" s="49">
        <v>96.498797999999994</v>
      </c>
    </row>
    <row r="80" spans="2:16" x14ac:dyDescent="0.35">
      <c r="B80" s="22">
        <f t="shared" si="1"/>
        <v>73</v>
      </c>
      <c r="C80" s="5" t="s">
        <v>518</v>
      </c>
      <c r="D80" s="5"/>
      <c r="E80" s="5" t="s">
        <v>519</v>
      </c>
      <c r="F80" s="9" t="s">
        <v>7</v>
      </c>
      <c r="G80" s="5" t="s">
        <v>1200</v>
      </c>
      <c r="H80" s="5" t="s">
        <v>1197</v>
      </c>
      <c r="I80" s="5" t="s">
        <v>520</v>
      </c>
      <c r="J80" s="36">
        <v>1</v>
      </c>
      <c r="K80" s="36"/>
      <c r="L80" s="36"/>
      <c r="M80" s="7"/>
      <c r="N80" s="5" t="s">
        <v>375</v>
      </c>
      <c r="O80" s="49">
        <v>5.1909970000000003</v>
      </c>
      <c r="P80" s="49">
        <v>96.501720000000006</v>
      </c>
    </row>
    <row r="81" spans="2:16" x14ac:dyDescent="0.35">
      <c r="B81" s="22">
        <f t="shared" si="1"/>
        <v>74</v>
      </c>
      <c r="C81" s="5" t="s">
        <v>521</v>
      </c>
      <c r="D81" s="5"/>
      <c r="E81" s="5" t="s">
        <v>519</v>
      </c>
      <c r="F81" s="9" t="s">
        <v>7</v>
      </c>
      <c r="G81" s="5" t="s">
        <v>1209</v>
      </c>
      <c r="H81" s="5" t="s">
        <v>1197</v>
      </c>
      <c r="I81" s="5" t="s">
        <v>522</v>
      </c>
      <c r="J81" s="36">
        <v>1</v>
      </c>
      <c r="K81" s="36"/>
      <c r="L81" s="36"/>
      <c r="M81" s="7" t="s">
        <v>523</v>
      </c>
      <c r="N81" s="5" t="s">
        <v>138</v>
      </c>
      <c r="O81" s="49">
        <v>5.1910850000000002</v>
      </c>
      <c r="P81" s="49">
        <v>96.501307999999995</v>
      </c>
    </row>
    <row r="82" spans="2:16" x14ac:dyDescent="0.35">
      <c r="B82" s="22">
        <f t="shared" si="1"/>
        <v>75</v>
      </c>
      <c r="C82" s="5" t="s">
        <v>524</v>
      </c>
      <c r="D82" s="5" t="s">
        <v>1008</v>
      </c>
      <c r="E82" s="5" t="s">
        <v>1009</v>
      </c>
      <c r="F82" s="9" t="s">
        <v>7</v>
      </c>
      <c r="G82" s="5" t="s">
        <v>1209</v>
      </c>
      <c r="H82" s="5" t="s">
        <v>1197</v>
      </c>
      <c r="I82" s="5" t="s">
        <v>525</v>
      </c>
      <c r="J82" s="36">
        <v>1</v>
      </c>
      <c r="K82" s="36"/>
      <c r="L82" s="36"/>
      <c r="M82" s="7" t="s">
        <v>526</v>
      </c>
      <c r="N82" s="5" t="s">
        <v>298</v>
      </c>
      <c r="O82" s="49">
        <v>5.147818</v>
      </c>
      <c r="P82" s="49">
        <v>96.504975999999999</v>
      </c>
    </row>
    <row r="83" spans="2:16" x14ac:dyDescent="0.35">
      <c r="B83" s="22">
        <f t="shared" si="1"/>
        <v>76</v>
      </c>
      <c r="C83" s="5" t="s">
        <v>512</v>
      </c>
      <c r="D83" s="5" t="s">
        <v>1007</v>
      </c>
      <c r="E83" s="5" t="s">
        <v>989</v>
      </c>
      <c r="F83" s="9" t="s">
        <v>7</v>
      </c>
      <c r="G83" s="5" t="s">
        <v>513</v>
      </c>
      <c r="H83" s="5" t="s">
        <v>1160</v>
      </c>
      <c r="I83" s="5" t="s">
        <v>514</v>
      </c>
      <c r="J83" s="36">
        <v>1</v>
      </c>
      <c r="K83" s="36"/>
      <c r="L83" s="36"/>
      <c r="M83" s="7" t="s">
        <v>515</v>
      </c>
      <c r="N83" s="5" t="s">
        <v>138</v>
      </c>
      <c r="O83" s="49">
        <v>5.1893349999999998</v>
      </c>
      <c r="P83" s="49">
        <v>96.492956000000007</v>
      </c>
    </row>
    <row r="84" spans="2:16" x14ac:dyDescent="0.35">
      <c r="B84" s="24">
        <f>B83+1</f>
        <v>77</v>
      </c>
      <c r="C84" s="11" t="s">
        <v>866</v>
      </c>
      <c r="D84" s="11" t="s">
        <v>893</v>
      </c>
      <c r="E84" s="5" t="s">
        <v>1010</v>
      </c>
      <c r="F84" s="9" t="s">
        <v>7</v>
      </c>
      <c r="G84" s="11" t="s">
        <v>852</v>
      </c>
      <c r="H84" s="5" t="s">
        <v>852</v>
      </c>
      <c r="I84" s="11" t="s">
        <v>867</v>
      </c>
      <c r="J84" s="36"/>
      <c r="K84" s="36">
        <v>1</v>
      </c>
      <c r="L84" s="36"/>
      <c r="M84" s="12" t="s">
        <v>872</v>
      </c>
      <c r="N84" s="11" t="s">
        <v>474</v>
      </c>
      <c r="O84" s="49">
        <v>5.1894080000000002</v>
      </c>
      <c r="P84" s="49">
        <v>96.493780000000001</v>
      </c>
    </row>
    <row r="85" spans="2:16" x14ac:dyDescent="0.35">
      <c r="B85" s="24">
        <f>B84+1</f>
        <v>78</v>
      </c>
      <c r="C85" s="11" t="s">
        <v>870</v>
      </c>
      <c r="D85" s="11" t="s">
        <v>893</v>
      </c>
      <c r="E85" s="5" t="s">
        <v>1003</v>
      </c>
      <c r="F85" s="9" t="s">
        <v>7</v>
      </c>
      <c r="G85" s="11" t="s">
        <v>852</v>
      </c>
      <c r="H85" s="5" t="s">
        <v>852</v>
      </c>
      <c r="I85" s="11" t="s">
        <v>871</v>
      </c>
      <c r="J85" s="36"/>
      <c r="K85" s="36">
        <v>1</v>
      </c>
      <c r="L85" s="36"/>
      <c r="M85" s="12" t="s">
        <v>873</v>
      </c>
      <c r="N85" s="11" t="s">
        <v>375</v>
      </c>
      <c r="O85" s="49">
        <v>5.1890289999999997</v>
      </c>
      <c r="P85" s="49">
        <v>96.493646999999996</v>
      </c>
    </row>
    <row r="86" spans="2:16" x14ac:dyDescent="0.35">
      <c r="B86" s="25">
        <f>B85+1</f>
        <v>79</v>
      </c>
      <c r="C86" s="11" t="s">
        <v>1166</v>
      </c>
      <c r="D86" s="11" t="s">
        <v>1167</v>
      </c>
      <c r="E86" s="5" t="s">
        <v>519</v>
      </c>
      <c r="F86" s="9" t="s">
        <v>7</v>
      </c>
      <c r="G86" s="11" t="s">
        <v>798</v>
      </c>
      <c r="H86" s="5" t="s">
        <v>1201</v>
      </c>
      <c r="I86" s="11" t="s">
        <v>1168</v>
      </c>
      <c r="J86" s="36">
        <v>1</v>
      </c>
      <c r="K86" s="36"/>
      <c r="L86" s="36"/>
      <c r="M86" s="12"/>
      <c r="N86" s="11" t="s">
        <v>375</v>
      </c>
      <c r="O86" s="49">
        <v>5.1872809999999996</v>
      </c>
      <c r="P86" s="49">
        <v>96.503139000000004</v>
      </c>
    </row>
    <row r="87" spans="2:16" x14ac:dyDescent="0.35">
      <c r="B87" s="22">
        <f>B86+1</f>
        <v>80</v>
      </c>
      <c r="C87" s="5" t="s">
        <v>533</v>
      </c>
      <c r="D87" s="5" t="s">
        <v>913</v>
      </c>
      <c r="E87" s="5" t="s">
        <v>1012</v>
      </c>
      <c r="F87" s="9" t="s">
        <v>10</v>
      </c>
      <c r="G87" s="5" t="s">
        <v>47</v>
      </c>
      <c r="H87" s="5" t="s">
        <v>47</v>
      </c>
      <c r="I87" s="5" t="s">
        <v>534</v>
      </c>
      <c r="J87" s="36">
        <v>1</v>
      </c>
      <c r="K87" s="36"/>
      <c r="L87" s="36"/>
      <c r="M87" s="7"/>
      <c r="N87" s="5" t="s">
        <v>298</v>
      </c>
      <c r="O87" s="49">
        <v>5.1973710000000004</v>
      </c>
      <c r="P87" s="49">
        <v>96.552538999999996</v>
      </c>
    </row>
    <row r="88" spans="2:16" x14ac:dyDescent="0.35">
      <c r="B88" s="22">
        <f t="shared" si="1"/>
        <v>81</v>
      </c>
      <c r="C88" s="5" t="s">
        <v>536</v>
      </c>
      <c r="D88" s="5" t="s">
        <v>893</v>
      </c>
      <c r="E88" s="5" t="s">
        <v>1013</v>
      </c>
      <c r="F88" s="9" t="s">
        <v>10</v>
      </c>
      <c r="G88" s="5" t="s">
        <v>1153</v>
      </c>
      <c r="H88" s="5" t="s">
        <v>47</v>
      </c>
      <c r="I88" s="5" t="s">
        <v>537</v>
      </c>
      <c r="J88" s="36"/>
      <c r="K88" s="36">
        <v>1</v>
      </c>
      <c r="L88" s="36"/>
      <c r="M88" s="7"/>
      <c r="N88" s="5" t="s">
        <v>298</v>
      </c>
      <c r="O88" s="49">
        <v>5.1869560000000003</v>
      </c>
      <c r="P88" s="49">
        <v>96.528447999999997</v>
      </c>
    </row>
    <row r="89" spans="2:16" x14ac:dyDescent="0.35">
      <c r="B89" s="22">
        <f t="shared" si="1"/>
        <v>82</v>
      </c>
      <c r="C89" s="5" t="s">
        <v>540</v>
      </c>
      <c r="D89" s="5" t="s">
        <v>1169</v>
      </c>
      <c r="E89" s="5" t="s">
        <v>1015</v>
      </c>
      <c r="F89" s="9" t="s">
        <v>10</v>
      </c>
      <c r="G89" s="5" t="s">
        <v>63</v>
      </c>
      <c r="H89" s="5" t="s">
        <v>1195</v>
      </c>
      <c r="I89" s="5" t="s">
        <v>541</v>
      </c>
      <c r="J89" s="36">
        <v>1</v>
      </c>
      <c r="K89" s="36"/>
      <c r="L89" s="36"/>
      <c r="M89" s="7" t="s">
        <v>543</v>
      </c>
      <c r="N89" s="5" t="s">
        <v>542</v>
      </c>
      <c r="O89" s="49">
        <v>5.1870050000000001</v>
      </c>
      <c r="P89" s="49">
        <v>96.527253000000002</v>
      </c>
    </row>
    <row r="90" spans="2:16" x14ac:dyDescent="0.35">
      <c r="B90" s="22">
        <f t="shared" si="1"/>
        <v>83</v>
      </c>
      <c r="C90" s="5" t="s">
        <v>545</v>
      </c>
      <c r="D90" s="5" t="s">
        <v>1170</v>
      </c>
      <c r="E90" s="5" t="s">
        <v>1015</v>
      </c>
      <c r="F90" s="9" t="s">
        <v>10</v>
      </c>
      <c r="G90" s="5" t="s">
        <v>63</v>
      </c>
      <c r="H90" s="5" t="s">
        <v>1195</v>
      </c>
      <c r="I90" s="5" t="s">
        <v>544</v>
      </c>
      <c r="J90" s="36">
        <v>1</v>
      </c>
      <c r="K90" s="36"/>
      <c r="L90" s="36"/>
      <c r="M90" s="7"/>
      <c r="N90" s="5" t="s">
        <v>542</v>
      </c>
      <c r="O90" s="49">
        <v>5.186998</v>
      </c>
      <c r="P90" s="49">
        <v>96.527268000000007</v>
      </c>
    </row>
    <row r="91" spans="2:16" x14ac:dyDescent="0.35">
      <c r="B91" s="22">
        <f t="shared" si="1"/>
        <v>84</v>
      </c>
      <c r="C91" s="5" t="s">
        <v>535</v>
      </c>
      <c r="D91" s="5" t="s">
        <v>913</v>
      </c>
      <c r="E91" s="5" t="s">
        <v>1014</v>
      </c>
      <c r="F91" s="9" t="s">
        <v>10</v>
      </c>
      <c r="G91" s="5" t="s">
        <v>59</v>
      </c>
      <c r="H91" s="5" t="s">
        <v>1194</v>
      </c>
      <c r="I91" s="5" t="s">
        <v>308</v>
      </c>
      <c r="J91" s="36">
        <v>1</v>
      </c>
      <c r="K91" s="36"/>
      <c r="L91" s="36"/>
      <c r="M91" s="7"/>
      <c r="N91" s="5" t="s">
        <v>298</v>
      </c>
      <c r="O91" s="49">
        <v>5.1871229999999997</v>
      </c>
      <c r="P91" s="49">
        <v>96.530530999999996</v>
      </c>
    </row>
    <row r="92" spans="2:16" x14ac:dyDescent="0.35">
      <c r="B92" s="22">
        <f t="shared" si="1"/>
        <v>85</v>
      </c>
      <c r="C92" s="5" t="s">
        <v>1214</v>
      </c>
      <c r="D92" s="5" t="s">
        <v>913</v>
      </c>
      <c r="E92" s="5" t="s">
        <v>1014</v>
      </c>
      <c r="F92" s="9" t="s">
        <v>10</v>
      </c>
      <c r="G92" s="5" t="s">
        <v>58</v>
      </c>
      <c r="H92" s="5" t="s">
        <v>1196</v>
      </c>
      <c r="I92" s="5" t="s">
        <v>538</v>
      </c>
      <c r="J92" s="36">
        <v>1</v>
      </c>
      <c r="K92" s="36"/>
      <c r="L92" s="36"/>
      <c r="M92" s="7" t="s">
        <v>539</v>
      </c>
      <c r="N92" s="5" t="s">
        <v>176</v>
      </c>
      <c r="O92" s="49">
        <v>5.1868160000000003</v>
      </c>
      <c r="P92" s="49">
        <v>96.527670000000001</v>
      </c>
    </row>
    <row r="93" spans="2:16" x14ac:dyDescent="0.35">
      <c r="B93" s="22">
        <f t="shared" si="1"/>
        <v>86</v>
      </c>
      <c r="C93" s="5" t="s">
        <v>530</v>
      </c>
      <c r="D93" s="5" t="s">
        <v>913</v>
      </c>
      <c r="E93" s="5" t="s">
        <v>1012</v>
      </c>
      <c r="F93" s="9" t="s">
        <v>10</v>
      </c>
      <c r="G93" s="5" t="s">
        <v>92</v>
      </c>
      <c r="H93" s="5" t="s">
        <v>1160</v>
      </c>
      <c r="I93" s="5" t="s">
        <v>531</v>
      </c>
      <c r="J93" s="36">
        <v>1</v>
      </c>
      <c r="K93" s="36"/>
      <c r="L93" s="36"/>
      <c r="M93" s="7" t="s">
        <v>532</v>
      </c>
      <c r="N93" s="5" t="s">
        <v>298</v>
      </c>
      <c r="O93" s="49">
        <v>5.1965630000000003</v>
      </c>
      <c r="P93" s="49">
        <v>96.555655999999999</v>
      </c>
    </row>
    <row r="94" spans="2:16" x14ac:dyDescent="0.35">
      <c r="B94" s="22">
        <f>B93+1</f>
        <v>87</v>
      </c>
      <c r="C94" s="5" t="s">
        <v>558</v>
      </c>
      <c r="D94" s="5" t="s">
        <v>893</v>
      </c>
      <c r="E94" s="5" t="s">
        <v>1016</v>
      </c>
      <c r="F94" s="9" t="s">
        <v>8</v>
      </c>
      <c r="G94" s="5" t="s">
        <v>1153</v>
      </c>
      <c r="H94" s="5" t="s">
        <v>47</v>
      </c>
      <c r="I94" s="5" t="s">
        <v>559</v>
      </c>
      <c r="J94" s="36"/>
      <c r="K94" s="36">
        <v>1</v>
      </c>
      <c r="L94" s="36"/>
      <c r="M94" s="7" t="s">
        <v>560</v>
      </c>
      <c r="N94" s="5" t="s">
        <v>203</v>
      </c>
      <c r="O94" s="50">
        <v>5.1958500000000001</v>
      </c>
      <c r="P94" s="50">
        <v>96.593670000000003</v>
      </c>
    </row>
    <row r="95" spans="2:16" x14ac:dyDescent="0.35">
      <c r="B95" s="22">
        <f t="shared" si="1"/>
        <v>88</v>
      </c>
      <c r="C95" s="5" t="s">
        <v>546</v>
      </c>
      <c r="D95" s="5" t="s">
        <v>913</v>
      </c>
      <c r="E95" s="5" t="s">
        <v>1017</v>
      </c>
      <c r="F95" s="9" t="s">
        <v>8</v>
      </c>
      <c r="G95" s="5" t="s">
        <v>58</v>
      </c>
      <c r="H95" s="5" t="s">
        <v>1196</v>
      </c>
      <c r="I95" s="5" t="s">
        <v>547</v>
      </c>
      <c r="J95" s="36">
        <v>1</v>
      </c>
      <c r="K95" s="36"/>
      <c r="L95" s="36"/>
      <c r="M95" s="7" t="s">
        <v>548</v>
      </c>
      <c r="N95" s="5" t="s">
        <v>125</v>
      </c>
      <c r="O95" s="49">
        <v>5.1906739999999996</v>
      </c>
      <c r="P95" s="49">
        <v>96.634844000000001</v>
      </c>
    </row>
    <row r="96" spans="2:16" x14ac:dyDescent="0.35">
      <c r="B96" s="22">
        <f t="shared" si="1"/>
        <v>89</v>
      </c>
      <c r="C96" s="5" t="s">
        <v>552</v>
      </c>
      <c r="D96" s="5" t="s">
        <v>1018</v>
      </c>
      <c r="E96" s="5" t="s">
        <v>1016</v>
      </c>
      <c r="F96" s="9" t="s">
        <v>8</v>
      </c>
      <c r="G96" s="5" t="s">
        <v>58</v>
      </c>
      <c r="H96" s="5" t="s">
        <v>1196</v>
      </c>
      <c r="I96" s="5" t="s">
        <v>1150</v>
      </c>
      <c r="J96" s="36">
        <v>1</v>
      </c>
      <c r="K96" s="36"/>
      <c r="L96" s="36"/>
      <c r="M96" s="7" t="s">
        <v>553</v>
      </c>
      <c r="N96" s="5" t="s">
        <v>128</v>
      </c>
      <c r="O96" s="49">
        <v>5.1938820000000003</v>
      </c>
      <c r="P96" s="49">
        <v>96.616685000000004</v>
      </c>
    </row>
    <row r="97" spans="2:16" x14ac:dyDescent="0.35">
      <c r="B97" s="22">
        <f t="shared" si="1"/>
        <v>90</v>
      </c>
      <c r="C97" s="5" t="s">
        <v>554</v>
      </c>
      <c r="D97" s="5" t="s">
        <v>1018</v>
      </c>
      <c r="E97" s="5" t="s">
        <v>1019</v>
      </c>
      <c r="F97" s="9" t="s">
        <v>8</v>
      </c>
      <c r="G97" s="5" t="s">
        <v>59</v>
      </c>
      <c r="H97" s="5" t="s">
        <v>1194</v>
      </c>
      <c r="I97" s="5" t="s">
        <v>25</v>
      </c>
      <c r="J97" s="36">
        <v>1</v>
      </c>
      <c r="K97" s="36"/>
      <c r="L97" s="36"/>
      <c r="M97" s="7"/>
      <c r="N97" s="5" t="s">
        <v>121</v>
      </c>
      <c r="O97" s="49">
        <v>5.193797</v>
      </c>
      <c r="P97" s="49">
        <v>96.615540999999993</v>
      </c>
    </row>
    <row r="98" spans="2:16" x14ac:dyDescent="0.35">
      <c r="B98" s="22">
        <f t="shared" si="1"/>
        <v>91</v>
      </c>
      <c r="C98" s="5" t="s">
        <v>555</v>
      </c>
      <c r="D98" s="5" t="s">
        <v>893</v>
      </c>
      <c r="E98" s="5" t="s">
        <v>1020</v>
      </c>
      <c r="F98" s="9" t="s">
        <v>8</v>
      </c>
      <c r="G98" s="5" t="s">
        <v>300</v>
      </c>
      <c r="H98" s="5" t="s">
        <v>1160</v>
      </c>
      <c r="I98" s="5" t="s">
        <v>557</v>
      </c>
      <c r="J98" s="36">
        <v>1</v>
      </c>
      <c r="K98" s="36"/>
      <c r="L98" s="36"/>
      <c r="M98" s="7" t="s">
        <v>556</v>
      </c>
      <c r="N98" s="5" t="s">
        <v>187</v>
      </c>
      <c r="O98" s="49">
        <v>5.1957570000000004</v>
      </c>
      <c r="P98" s="49">
        <v>96.606448</v>
      </c>
    </row>
    <row r="99" spans="2:16" x14ac:dyDescent="0.35">
      <c r="B99" s="22">
        <f t="shared" si="1"/>
        <v>92</v>
      </c>
      <c r="C99" s="5" t="s">
        <v>561</v>
      </c>
      <c r="D99" s="5"/>
      <c r="E99" s="5" t="s">
        <v>1021</v>
      </c>
      <c r="F99" s="9" t="s">
        <v>8</v>
      </c>
      <c r="G99" s="5" t="s">
        <v>92</v>
      </c>
      <c r="H99" s="5" t="s">
        <v>1160</v>
      </c>
      <c r="I99" s="5" t="s">
        <v>562</v>
      </c>
      <c r="J99" s="36">
        <v>1</v>
      </c>
      <c r="K99" s="36"/>
      <c r="L99" s="36"/>
      <c r="M99" s="7"/>
      <c r="N99" s="5" t="s">
        <v>407</v>
      </c>
      <c r="O99" s="49">
        <v>5.1990119999999997</v>
      </c>
      <c r="P99" s="49">
        <v>96.573089999999993</v>
      </c>
    </row>
    <row r="100" spans="2:16" x14ac:dyDescent="0.35">
      <c r="B100" s="22">
        <f t="shared" si="1"/>
        <v>93</v>
      </c>
      <c r="C100" s="5" t="s">
        <v>563</v>
      </c>
      <c r="D100" s="5" t="s">
        <v>913</v>
      </c>
      <c r="E100" s="5" t="s">
        <v>1022</v>
      </c>
      <c r="F100" s="9" t="s">
        <v>8</v>
      </c>
      <c r="G100" s="5" t="s">
        <v>92</v>
      </c>
      <c r="H100" s="5" t="s">
        <v>1160</v>
      </c>
      <c r="I100" s="5" t="s">
        <v>564</v>
      </c>
      <c r="J100" s="36">
        <v>1</v>
      </c>
      <c r="K100" s="36"/>
      <c r="L100" s="36"/>
      <c r="M100" s="7" t="s">
        <v>565</v>
      </c>
      <c r="N100" s="5" t="s">
        <v>298</v>
      </c>
      <c r="O100" s="49">
        <v>5.1994499999999997</v>
      </c>
      <c r="P100" s="49">
        <v>96.569508999999996</v>
      </c>
    </row>
    <row r="101" spans="2:16" x14ac:dyDescent="0.35">
      <c r="B101" s="22">
        <f t="shared" si="1"/>
        <v>94</v>
      </c>
      <c r="C101" s="5" t="s">
        <v>566</v>
      </c>
      <c r="D101" s="5" t="s">
        <v>924</v>
      </c>
      <c r="E101" s="5" t="s">
        <v>1023</v>
      </c>
      <c r="F101" s="9" t="s">
        <v>8</v>
      </c>
      <c r="G101" s="5" t="s">
        <v>92</v>
      </c>
      <c r="H101" s="5" t="s">
        <v>1160</v>
      </c>
      <c r="I101" s="5" t="s">
        <v>567</v>
      </c>
      <c r="J101" s="36">
        <v>1</v>
      </c>
      <c r="K101" s="36"/>
      <c r="L101" s="36"/>
      <c r="M101" s="7" t="s">
        <v>568</v>
      </c>
      <c r="N101" s="5" t="s">
        <v>282</v>
      </c>
      <c r="O101" s="49">
        <v>5.1998379999999997</v>
      </c>
      <c r="P101" s="49">
        <v>96.561158000000006</v>
      </c>
    </row>
    <row r="102" spans="2:16" x14ac:dyDescent="0.35">
      <c r="B102" s="22">
        <f t="shared" si="1"/>
        <v>95</v>
      </c>
      <c r="C102" s="5" t="s">
        <v>569</v>
      </c>
      <c r="D102" s="5" t="s">
        <v>1024</v>
      </c>
      <c r="E102" s="5" t="s">
        <v>1023</v>
      </c>
      <c r="F102" s="9" t="s">
        <v>8</v>
      </c>
      <c r="G102" s="5" t="s">
        <v>92</v>
      </c>
      <c r="H102" s="5" t="s">
        <v>1160</v>
      </c>
      <c r="I102" s="5" t="s">
        <v>1171</v>
      </c>
      <c r="J102" s="36">
        <v>1</v>
      </c>
      <c r="K102" s="36"/>
      <c r="L102" s="36"/>
      <c r="M102" s="7" t="s">
        <v>570</v>
      </c>
      <c r="N102" s="5" t="s">
        <v>298</v>
      </c>
      <c r="O102" s="49">
        <v>5.2001309999999998</v>
      </c>
      <c r="P102" s="49">
        <v>96.565584000000001</v>
      </c>
    </row>
    <row r="103" spans="2:16" x14ac:dyDescent="0.35">
      <c r="B103" s="22">
        <f t="shared" si="1"/>
        <v>96</v>
      </c>
      <c r="C103" s="5" t="s">
        <v>571</v>
      </c>
      <c r="D103" s="5" t="s">
        <v>893</v>
      </c>
      <c r="E103" s="5" t="s">
        <v>1023</v>
      </c>
      <c r="F103" s="9" t="s">
        <v>8</v>
      </c>
      <c r="G103" s="5" t="s">
        <v>92</v>
      </c>
      <c r="H103" s="5" t="s">
        <v>1160</v>
      </c>
      <c r="I103" s="5" t="s">
        <v>572</v>
      </c>
      <c r="J103" s="36">
        <v>1</v>
      </c>
      <c r="K103" s="36"/>
      <c r="L103" s="36"/>
      <c r="M103" s="7" t="s">
        <v>573</v>
      </c>
      <c r="N103" s="5" t="s">
        <v>407</v>
      </c>
      <c r="O103" s="49">
        <v>5.2992439999999998</v>
      </c>
      <c r="P103" s="49">
        <v>96.563184000000007</v>
      </c>
    </row>
    <row r="104" spans="2:16" x14ac:dyDescent="0.35">
      <c r="B104" s="22">
        <f t="shared" si="1"/>
        <v>97</v>
      </c>
      <c r="C104" s="5" t="s">
        <v>574</v>
      </c>
      <c r="D104" s="5" t="s">
        <v>893</v>
      </c>
      <c r="E104" s="5" t="s">
        <v>1023</v>
      </c>
      <c r="F104" s="9" t="s">
        <v>8</v>
      </c>
      <c r="G104" s="5" t="s">
        <v>92</v>
      </c>
      <c r="H104" s="5" t="s">
        <v>1160</v>
      </c>
      <c r="I104" s="5" t="s">
        <v>572</v>
      </c>
      <c r="J104" s="36">
        <v>1</v>
      </c>
      <c r="K104" s="36"/>
      <c r="L104" s="36"/>
      <c r="M104" s="7"/>
      <c r="N104" s="5" t="s">
        <v>575</v>
      </c>
      <c r="O104" s="49">
        <v>5.199865</v>
      </c>
      <c r="P104" s="49">
        <v>96.561176000000003</v>
      </c>
    </row>
    <row r="105" spans="2:16" x14ac:dyDescent="0.35">
      <c r="B105" s="25">
        <f t="shared" si="1"/>
        <v>98</v>
      </c>
      <c r="C105" s="5" t="s">
        <v>549</v>
      </c>
      <c r="D105" s="5" t="s">
        <v>913</v>
      </c>
      <c r="E105" s="5" t="s">
        <v>1019</v>
      </c>
      <c r="F105" s="9" t="s">
        <v>8</v>
      </c>
      <c r="G105" s="5" t="s">
        <v>550</v>
      </c>
      <c r="H105" s="5" t="s">
        <v>1202</v>
      </c>
      <c r="I105" s="10" t="s">
        <v>551</v>
      </c>
      <c r="J105" s="36">
        <v>1</v>
      </c>
      <c r="K105" s="36"/>
      <c r="L105" s="36"/>
      <c r="M105" s="7" t="s">
        <v>1025</v>
      </c>
      <c r="N105" s="5" t="s">
        <v>138</v>
      </c>
      <c r="O105" s="49">
        <v>5.1931979999999998</v>
      </c>
      <c r="P105" s="49">
        <v>96.622220999999996</v>
      </c>
    </row>
    <row r="106" spans="2:16" x14ac:dyDescent="0.35">
      <c r="B106" s="22">
        <f t="shared" si="1"/>
        <v>99</v>
      </c>
      <c r="C106" s="5" t="s">
        <v>595</v>
      </c>
      <c r="D106" s="5" t="s">
        <v>893</v>
      </c>
      <c r="E106" s="5" t="s">
        <v>1026</v>
      </c>
      <c r="F106" s="5" t="s">
        <v>9</v>
      </c>
      <c r="G106" s="5" t="s">
        <v>47</v>
      </c>
      <c r="H106" s="5" t="s">
        <v>47</v>
      </c>
      <c r="I106" s="5" t="s">
        <v>597</v>
      </c>
      <c r="J106" s="36">
        <v>1</v>
      </c>
      <c r="K106" s="36"/>
      <c r="L106" s="36"/>
      <c r="M106" s="7" t="s">
        <v>598</v>
      </c>
      <c r="N106" s="5" t="s">
        <v>142</v>
      </c>
      <c r="O106" s="49">
        <v>5.2042099999999998</v>
      </c>
      <c r="P106" s="49">
        <v>96.678889999999996</v>
      </c>
    </row>
    <row r="107" spans="2:16" x14ac:dyDescent="0.35">
      <c r="B107" s="22">
        <f t="shared" si="1"/>
        <v>100</v>
      </c>
      <c r="C107" s="5" t="s">
        <v>603</v>
      </c>
      <c r="D107" s="5" t="s">
        <v>1027</v>
      </c>
      <c r="E107" s="5" t="s">
        <v>1028</v>
      </c>
      <c r="F107" s="5" t="s">
        <v>9</v>
      </c>
      <c r="G107" s="5" t="s">
        <v>47</v>
      </c>
      <c r="H107" s="5" t="s">
        <v>47</v>
      </c>
      <c r="I107" s="5" t="s">
        <v>122</v>
      </c>
      <c r="J107" s="36">
        <v>1</v>
      </c>
      <c r="K107" s="36"/>
      <c r="L107" s="36"/>
      <c r="M107" s="7"/>
      <c r="N107" s="5" t="s">
        <v>604</v>
      </c>
      <c r="O107" s="49">
        <v>5.2047160000000003</v>
      </c>
      <c r="P107" s="49">
        <v>96.676697000000004</v>
      </c>
    </row>
    <row r="108" spans="2:16" x14ac:dyDescent="0.35">
      <c r="B108" s="22">
        <f t="shared" si="1"/>
        <v>101</v>
      </c>
      <c r="C108" s="5" t="s">
        <v>620</v>
      </c>
      <c r="D108" s="5"/>
      <c r="E108" s="5" t="s">
        <v>1029</v>
      </c>
      <c r="F108" s="5" t="s">
        <v>9</v>
      </c>
      <c r="G108" s="5" t="s">
        <v>47</v>
      </c>
      <c r="H108" s="5" t="s">
        <v>47</v>
      </c>
      <c r="I108" s="5" t="s">
        <v>621</v>
      </c>
      <c r="J108" s="36">
        <v>1</v>
      </c>
      <c r="K108" s="36"/>
      <c r="L108" s="36"/>
      <c r="M108" s="7" t="s">
        <v>622</v>
      </c>
      <c r="N108" s="5" t="s">
        <v>298</v>
      </c>
      <c r="O108" s="49">
        <v>5.206404</v>
      </c>
      <c r="P108" s="49">
        <v>96.661520999999993</v>
      </c>
    </row>
    <row r="109" spans="2:16" x14ac:dyDescent="0.35">
      <c r="B109" s="22">
        <f t="shared" si="1"/>
        <v>102</v>
      </c>
      <c r="C109" s="5" t="s">
        <v>630</v>
      </c>
      <c r="D109" s="5" t="s">
        <v>893</v>
      </c>
      <c r="E109" s="5" t="s">
        <v>1029</v>
      </c>
      <c r="F109" s="5" t="s">
        <v>9</v>
      </c>
      <c r="G109" s="5" t="s">
        <v>47</v>
      </c>
      <c r="H109" s="5" t="s">
        <v>47</v>
      </c>
      <c r="I109" s="5" t="s">
        <v>596</v>
      </c>
      <c r="J109" s="36">
        <v>1</v>
      </c>
      <c r="K109" s="36"/>
      <c r="L109" s="36"/>
      <c r="M109" s="7" t="s">
        <v>259</v>
      </c>
      <c r="N109" s="5" t="s">
        <v>138</v>
      </c>
      <c r="O109" s="49">
        <v>5.2072710000000004</v>
      </c>
      <c r="P109" s="49">
        <v>96.656660000000002</v>
      </c>
    </row>
    <row r="110" spans="2:16" x14ac:dyDescent="0.35">
      <c r="B110" s="22">
        <f t="shared" si="1"/>
        <v>103</v>
      </c>
      <c r="C110" s="5" t="s">
        <v>631</v>
      </c>
      <c r="D110" s="5" t="s">
        <v>893</v>
      </c>
      <c r="E110" s="5" t="s">
        <v>1030</v>
      </c>
      <c r="F110" s="5" t="s">
        <v>9</v>
      </c>
      <c r="G110" s="5" t="s">
        <v>47</v>
      </c>
      <c r="H110" s="5" t="s">
        <v>47</v>
      </c>
      <c r="I110" s="5" t="s">
        <v>122</v>
      </c>
      <c r="J110" s="36">
        <v>1</v>
      </c>
      <c r="K110" s="36"/>
      <c r="L110" s="36"/>
      <c r="M110" s="7"/>
      <c r="N110" s="5" t="s">
        <v>423</v>
      </c>
      <c r="O110" s="49">
        <v>5.2004539999999997</v>
      </c>
      <c r="P110" s="49">
        <v>96.646105000000006</v>
      </c>
    </row>
    <row r="111" spans="2:16" x14ac:dyDescent="0.35">
      <c r="B111" s="22">
        <f t="shared" si="1"/>
        <v>104</v>
      </c>
      <c r="C111" s="5" t="s">
        <v>634</v>
      </c>
      <c r="D111" s="5" t="s">
        <v>893</v>
      </c>
      <c r="E111" s="5" t="s">
        <v>1017</v>
      </c>
      <c r="F111" s="5" t="s">
        <v>9</v>
      </c>
      <c r="G111" s="5" t="s">
        <v>47</v>
      </c>
      <c r="H111" s="5" t="s">
        <v>47</v>
      </c>
      <c r="I111" s="5" t="s">
        <v>632</v>
      </c>
      <c r="J111" s="36">
        <v>1</v>
      </c>
      <c r="K111" s="36"/>
      <c r="L111" s="36"/>
      <c r="M111" s="7" t="s">
        <v>633</v>
      </c>
      <c r="N111" s="5" t="s">
        <v>298</v>
      </c>
      <c r="O111" s="49">
        <v>5.1974729999999996</v>
      </c>
      <c r="P111" s="49">
        <v>96.644788000000005</v>
      </c>
    </row>
    <row r="112" spans="2:16" x14ac:dyDescent="0.35">
      <c r="B112" s="22">
        <f t="shared" si="1"/>
        <v>105</v>
      </c>
      <c r="C112" s="5" t="s">
        <v>635</v>
      </c>
      <c r="D112" s="5" t="s">
        <v>893</v>
      </c>
      <c r="E112" s="5" t="s">
        <v>1017</v>
      </c>
      <c r="F112" s="5" t="s">
        <v>9</v>
      </c>
      <c r="G112" s="5" t="s">
        <v>47</v>
      </c>
      <c r="H112" s="5" t="s">
        <v>47</v>
      </c>
      <c r="I112" s="5" t="s">
        <v>636</v>
      </c>
      <c r="J112" s="36">
        <v>1</v>
      </c>
      <c r="K112" s="36"/>
      <c r="L112" s="36"/>
      <c r="M112" s="7"/>
      <c r="N112" s="5" t="s">
        <v>298</v>
      </c>
      <c r="O112" s="49">
        <v>5.197889</v>
      </c>
      <c r="P112" s="49">
        <v>96.644394000000005</v>
      </c>
    </row>
    <row r="113" spans="2:16" x14ac:dyDescent="0.35">
      <c r="B113" s="22">
        <f t="shared" si="1"/>
        <v>106</v>
      </c>
      <c r="C113" s="5" t="s">
        <v>623</v>
      </c>
      <c r="D113" s="5" t="s">
        <v>893</v>
      </c>
      <c r="E113" s="5" t="s">
        <v>1029</v>
      </c>
      <c r="F113" s="5" t="s">
        <v>9</v>
      </c>
      <c r="G113" s="5" t="s">
        <v>63</v>
      </c>
      <c r="H113" s="5" t="s">
        <v>1195</v>
      </c>
      <c r="I113" s="5" t="s">
        <v>624</v>
      </c>
      <c r="J113" s="36">
        <v>1</v>
      </c>
      <c r="K113" s="36"/>
      <c r="L113" s="36"/>
      <c r="M113" s="7" t="s">
        <v>625</v>
      </c>
      <c r="N113" s="5" t="s">
        <v>626</v>
      </c>
      <c r="O113" s="49">
        <v>5.2066660000000002</v>
      </c>
      <c r="P113" s="49">
        <v>96.659875</v>
      </c>
    </row>
    <row r="114" spans="2:16" x14ac:dyDescent="0.35">
      <c r="B114" s="22">
        <f t="shared" si="1"/>
        <v>107</v>
      </c>
      <c r="C114" s="5" t="s">
        <v>627</v>
      </c>
      <c r="D114" s="5" t="s">
        <v>893</v>
      </c>
      <c r="E114" s="5" t="s">
        <v>1029</v>
      </c>
      <c r="F114" s="5" t="s">
        <v>9</v>
      </c>
      <c r="G114" s="5" t="s">
        <v>63</v>
      </c>
      <c r="H114" s="5" t="s">
        <v>1195</v>
      </c>
      <c r="I114" s="5" t="s">
        <v>628</v>
      </c>
      <c r="J114" s="36">
        <v>1</v>
      </c>
      <c r="K114" s="36"/>
      <c r="L114" s="36"/>
      <c r="M114" s="7" t="s">
        <v>629</v>
      </c>
      <c r="N114" s="5" t="s">
        <v>141</v>
      </c>
      <c r="O114" s="49">
        <v>5.2066980000000003</v>
      </c>
      <c r="P114" s="49">
        <v>96.663916999999998</v>
      </c>
    </row>
    <row r="115" spans="2:16" x14ac:dyDescent="0.35">
      <c r="B115" s="22">
        <f t="shared" si="1"/>
        <v>108</v>
      </c>
      <c r="C115" s="5" t="s">
        <v>587</v>
      </c>
      <c r="D115" s="5" t="s">
        <v>1032</v>
      </c>
      <c r="E115" s="5" t="s">
        <v>1033</v>
      </c>
      <c r="F115" s="5" t="s">
        <v>9</v>
      </c>
      <c r="G115" s="5" t="s">
        <v>59</v>
      </c>
      <c r="H115" s="5" t="s">
        <v>1194</v>
      </c>
      <c r="I115" s="5" t="s">
        <v>60</v>
      </c>
      <c r="J115" s="36">
        <v>1</v>
      </c>
      <c r="K115" s="36"/>
      <c r="L115" s="36"/>
      <c r="M115" s="7" t="s">
        <v>588</v>
      </c>
      <c r="N115" s="5" t="s">
        <v>129</v>
      </c>
      <c r="O115" s="50">
        <v>5.2046939999999999</v>
      </c>
      <c r="P115" s="50">
        <v>96.687389999999994</v>
      </c>
    </row>
    <row r="116" spans="2:16" x14ac:dyDescent="0.35">
      <c r="B116" s="22">
        <f t="shared" si="1"/>
        <v>109</v>
      </c>
      <c r="C116" s="5" t="s">
        <v>589</v>
      </c>
      <c r="D116" s="5" t="s">
        <v>1032</v>
      </c>
      <c r="E116" s="5" t="s">
        <v>1033</v>
      </c>
      <c r="F116" s="5" t="s">
        <v>9</v>
      </c>
      <c r="G116" s="5" t="s">
        <v>59</v>
      </c>
      <c r="H116" s="5" t="s">
        <v>1194</v>
      </c>
      <c r="I116" s="5" t="s">
        <v>308</v>
      </c>
      <c r="J116" s="36">
        <v>1</v>
      </c>
      <c r="K116" s="36"/>
      <c r="L116" s="36"/>
      <c r="M116" s="7"/>
      <c r="N116" s="5" t="s">
        <v>590</v>
      </c>
      <c r="O116" s="49">
        <v>5.2045440000000003</v>
      </c>
      <c r="P116" s="49">
        <v>96.687205000000006</v>
      </c>
    </row>
    <row r="117" spans="2:16" x14ac:dyDescent="0.35">
      <c r="B117" s="22">
        <f t="shared" si="1"/>
        <v>110</v>
      </c>
      <c r="C117" s="5" t="s">
        <v>584</v>
      </c>
      <c r="D117" s="5" t="s">
        <v>1031</v>
      </c>
      <c r="E117" s="5" t="s">
        <v>12</v>
      </c>
      <c r="F117" s="5" t="s">
        <v>9</v>
      </c>
      <c r="G117" s="5" t="s">
        <v>58</v>
      </c>
      <c r="H117" s="5" t="s">
        <v>1196</v>
      </c>
      <c r="I117" s="5" t="s">
        <v>22</v>
      </c>
      <c r="J117" s="36">
        <v>1</v>
      </c>
      <c r="K117" s="36"/>
      <c r="L117" s="36"/>
      <c r="M117" s="7" t="s">
        <v>585</v>
      </c>
      <c r="N117" s="5" t="s">
        <v>141</v>
      </c>
      <c r="O117" s="49">
        <v>5.2089410000000003</v>
      </c>
      <c r="P117" s="49">
        <v>96.696785000000006</v>
      </c>
    </row>
    <row r="118" spans="2:16" x14ac:dyDescent="0.35">
      <c r="B118" s="22">
        <f t="shared" si="1"/>
        <v>111</v>
      </c>
      <c r="C118" s="5" t="s">
        <v>586</v>
      </c>
      <c r="D118" s="5" t="s">
        <v>1032</v>
      </c>
      <c r="E118" s="5" t="s">
        <v>1033</v>
      </c>
      <c r="F118" s="5" t="s">
        <v>9</v>
      </c>
      <c r="G118" s="5" t="s">
        <v>58</v>
      </c>
      <c r="H118" s="5" t="s">
        <v>1196</v>
      </c>
      <c r="I118" s="5" t="s">
        <v>73</v>
      </c>
      <c r="J118" s="36">
        <v>1</v>
      </c>
      <c r="K118" s="36"/>
      <c r="L118" s="36"/>
      <c r="M118" s="7"/>
      <c r="N118" s="5" t="s">
        <v>219</v>
      </c>
      <c r="O118" s="49">
        <v>5.2046869999999998</v>
      </c>
      <c r="P118" s="49">
        <v>96.687411999999995</v>
      </c>
    </row>
    <row r="119" spans="2:16" x14ac:dyDescent="0.35">
      <c r="B119" s="22">
        <f t="shared" si="1"/>
        <v>112</v>
      </c>
      <c r="C119" s="5" t="s">
        <v>594</v>
      </c>
      <c r="D119" s="5" t="s">
        <v>1032</v>
      </c>
      <c r="E119" s="5" t="s">
        <v>1033</v>
      </c>
      <c r="F119" s="5" t="s">
        <v>9</v>
      </c>
      <c r="G119" s="5" t="s">
        <v>58</v>
      </c>
      <c r="H119" s="5" t="s">
        <v>1196</v>
      </c>
      <c r="I119" s="5" t="s">
        <v>75</v>
      </c>
      <c r="J119" s="36">
        <v>1</v>
      </c>
      <c r="K119" s="36"/>
      <c r="L119" s="36"/>
      <c r="M119" s="7"/>
      <c r="N119" s="5" t="s">
        <v>385</v>
      </c>
      <c r="O119" s="49">
        <v>5.205209</v>
      </c>
      <c r="P119" s="49">
        <v>96.678441000000007</v>
      </c>
    </row>
    <row r="120" spans="2:16" x14ac:dyDescent="0.35">
      <c r="B120" s="22">
        <f t="shared" si="1"/>
        <v>113</v>
      </c>
      <c r="C120" s="5" t="s">
        <v>599</v>
      </c>
      <c r="D120" s="5" t="s">
        <v>878</v>
      </c>
      <c r="E120" s="5" t="s">
        <v>1028</v>
      </c>
      <c r="F120" s="5" t="s">
        <v>9</v>
      </c>
      <c r="G120" s="5" t="s">
        <v>58</v>
      </c>
      <c r="H120" s="5" t="s">
        <v>1196</v>
      </c>
      <c r="I120" s="5" t="s">
        <v>600</v>
      </c>
      <c r="J120" s="36">
        <v>1</v>
      </c>
      <c r="K120" s="36"/>
      <c r="L120" s="36"/>
      <c r="M120" s="7"/>
      <c r="N120" s="5" t="s">
        <v>129</v>
      </c>
      <c r="O120" s="49">
        <v>5.2048579999999998</v>
      </c>
      <c r="P120" s="49">
        <v>96.677627999999999</v>
      </c>
    </row>
    <row r="121" spans="2:16" x14ac:dyDescent="0.35">
      <c r="B121" s="22">
        <f t="shared" si="1"/>
        <v>114</v>
      </c>
      <c r="C121" s="5" t="s">
        <v>617</v>
      </c>
      <c r="D121" s="5"/>
      <c r="E121" s="5" t="s">
        <v>1029</v>
      </c>
      <c r="F121" s="5" t="s">
        <v>9</v>
      </c>
      <c r="G121" s="5" t="s">
        <v>58</v>
      </c>
      <c r="H121" s="5" t="s">
        <v>1196</v>
      </c>
      <c r="I121" s="5" t="s">
        <v>75</v>
      </c>
      <c r="J121" s="36">
        <v>1</v>
      </c>
      <c r="K121" s="36"/>
      <c r="L121" s="36"/>
      <c r="M121" s="7" t="s">
        <v>619</v>
      </c>
      <c r="N121" s="5" t="s">
        <v>618</v>
      </c>
      <c r="O121" s="49">
        <v>5.2046849999999996</v>
      </c>
      <c r="P121" s="49">
        <v>96.665396999999999</v>
      </c>
    </row>
    <row r="122" spans="2:16" x14ac:dyDescent="0.35">
      <c r="B122" s="22">
        <f t="shared" si="1"/>
        <v>115</v>
      </c>
      <c r="C122" s="5" t="s">
        <v>591</v>
      </c>
      <c r="D122" s="5"/>
      <c r="E122" s="5" t="s">
        <v>1034</v>
      </c>
      <c r="F122" s="5" t="s">
        <v>9</v>
      </c>
      <c r="G122" s="5" t="s">
        <v>52</v>
      </c>
      <c r="H122" s="5" t="s">
        <v>1197</v>
      </c>
      <c r="I122" s="5" t="s">
        <v>592</v>
      </c>
      <c r="J122" s="36">
        <v>1</v>
      </c>
      <c r="K122" s="36"/>
      <c r="L122" s="36"/>
      <c r="M122" s="7" t="s">
        <v>593</v>
      </c>
      <c r="N122" s="5" t="s">
        <v>138</v>
      </c>
      <c r="O122" s="49">
        <v>5.2164169999999999</v>
      </c>
      <c r="P122" s="49">
        <v>96.678057999999993</v>
      </c>
    </row>
    <row r="123" spans="2:16" x14ac:dyDescent="0.35">
      <c r="B123" s="22">
        <f t="shared" si="1"/>
        <v>116</v>
      </c>
      <c r="C123" s="5" t="s">
        <v>605</v>
      </c>
      <c r="D123" s="5"/>
      <c r="E123" s="5" t="s">
        <v>1035</v>
      </c>
      <c r="F123" s="5" t="s">
        <v>9</v>
      </c>
      <c r="G123" s="5" t="s">
        <v>52</v>
      </c>
      <c r="H123" s="5" t="s">
        <v>1197</v>
      </c>
      <c r="I123" s="5" t="s">
        <v>606</v>
      </c>
      <c r="J123" s="36">
        <v>1</v>
      </c>
      <c r="K123" s="36"/>
      <c r="L123" s="36"/>
      <c r="M123" s="7" t="s">
        <v>607</v>
      </c>
      <c r="N123" s="5" t="s">
        <v>608</v>
      </c>
      <c r="O123" s="49">
        <v>5.2114200000000004</v>
      </c>
      <c r="P123" s="49">
        <v>96.674522999999994</v>
      </c>
    </row>
    <row r="124" spans="2:16" x14ac:dyDescent="0.35">
      <c r="B124" s="22">
        <f t="shared" si="1"/>
        <v>117</v>
      </c>
      <c r="C124" s="5" t="s">
        <v>609</v>
      </c>
      <c r="D124" s="5" t="s">
        <v>1027</v>
      </c>
      <c r="E124" s="5" t="s">
        <v>1028</v>
      </c>
      <c r="F124" s="5" t="s">
        <v>9</v>
      </c>
      <c r="G124" s="5" t="s">
        <v>92</v>
      </c>
      <c r="H124" s="5" t="s">
        <v>1160</v>
      </c>
      <c r="I124" s="5" t="s">
        <v>611</v>
      </c>
      <c r="J124" s="36">
        <v>1</v>
      </c>
      <c r="K124" s="36"/>
      <c r="L124" s="36"/>
      <c r="M124" s="7" t="s">
        <v>610</v>
      </c>
      <c r="N124" s="5" t="s">
        <v>298</v>
      </c>
      <c r="O124" s="49">
        <v>5.2051759999999998</v>
      </c>
      <c r="P124" s="49">
        <v>96.675064000000006</v>
      </c>
    </row>
    <row r="125" spans="2:16" x14ac:dyDescent="0.35">
      <c r="B125" s="22">
        <f t="shared" si="1"/>
        <v>118</v>
      </c>
      <c r="C125" s="5" t="s">
        <v>612</v>
      </c>
      <c r="D125" s="5" t="s">
        <v>1027</v>
      </c>
      <c r="E125" s="5" t="s">
        <v>1026</v>
      </c>
      <c r="F125" s="5" t="s">
        <v>9</v>
      </c>
      <c r="G125" s="5" t="s">
        <v>92</v>
      </c>
      <c r="H125" s="5" t="s">
        <v>1160</v>
      </c>
      <c r="I125" s="5" t="s">
        <v>614</v>
      </c>
      <c r="J125" s="36">
        <v>1</v>
      </c>
      <c r="K125" s="36"/>
      <c r="L125" s="36"/>
      <c r="M125" s="7" t="s">
        <v>613</v>
      </c>
      <c r="N125" s="5" t="s">
        <v>139</v>
      </c>
      <c r="O125" s="49">
        <v>5.2053929999999999</v>
      </c>
      <c r="P125" s="49">
        <v>96.674902000000003</v>
      </c>
    </row>
    <row r="126" spans="2:16" x14ac:dyDescent="0.35">
      <c r="B126" s="22">
        <f t="shared" si="1"/>
        <v>119</v>
      </c>
      <c r="C126" s="5" t="s">
        <v>615</v>
      </c>
      <c r="D126" s="5" t="s">
        <v>893</v>
      </c>
      <c r="E126" s="5" t="s">
        <v>1036</v>
      </c>
      <c r="F126" s="5" t="s">
        <v>9</v>
      </c>
      <c r="G126" s="5" t="s">
        <v>92</v>
      </c>
      <c r="H126" s="5" t="s">
        <v>1160</v>
      </c>
      <c r="I126" s="5" t="s">
        <v>616</v>
      </c>
      <c r="J126" s="36">
        <v>1</v>
      </c>
      <c r="K126" s="36"/>
      <c r="L126" s="36"/>
      <c r="M126" s="7"/>
      <c r="N126" s="5" t="s">
        <v>298</v>
      </c>
      <c r="O126" s="49">
        <v>5.20601</v>
      </c>
      <c r="P126" s="49">
        <v>96.669195000000002</v>
      </c>
    </row>
    <row r="127" spans="2:16" x14ac:dyDescent="0.35">
      <c r="B127" s="22">
        <f t="shared" si="1"/>
        <v>120</v>
      </c>
      <c r="C127" s="5" t="s">
        <v>601</v>
      </c>
      <c r="D127" s="5" t="s">
        <v>1027</v>
      </c>
      <c r="E127" s="5" t="s">
        <v>1028</v>
      </c>
      <c r="F127" s="5" t="s">
        <v>9</v>
      </c>
      <c r="G127" s="5" t="s">
        <v>92</v>
      </c>
      <c r="H127" s="5" t="s">
        <v>1160</v>
      </c>
      <c r="I127" s="5" t="s">
        <v>602</v>
      </c>
      <c r="J127" s="36">
        <v>1</v>
      </c>
      <c r="K127" s="36"/>
      <c r="L127" s="36"/>
      <c r="M127" s="7"/>
      <c r="N127" s="5" t="s">
        <v>138</v>
      </c>
      <c r="O127" s="49">
        <v>5.2045380000000003</v>
      </c>
      <c r="P127" s="49">
        <v>96.677631000000005</v>
      </c>
    </row>
    <row r="128" spans="2:16" x14ac:dyDescent="0.35">
      <c r="B128" s="24">
        <f t="shared" si="1"/>
        <v>121</v>
      </c>
      <c r="C128" s="11" t="s">
        <v>828</v>
      </c>
      <c r="D128" s="11" t="s">
        <v>1037</v>
      </c>
      <c r="E128" s="5" t="s">
        <v>1038</v>
      </c>
      <c r="F128" s="5" t="s">
        <v>9</v>
      </c>
      <c r="G128" s="11" t="s">
        <v>494</v>
      </c>
      <c r="H128" s="5" t="s">
        <v>494</v>
      </c>
      <c r="I128" s="11" t="s">
        <v>841</v>
      </c>
      <c r="J128" s="36"/>
      <c r="K128" s="36">
        <v>1</v>
      </c>
      <c r="L128" s="36"/>
      <c r="M128" s="12" t="s">
        <v>829</v>
      </c>
      <c r="N128" s="11" t="s">
        <v>830</v>
      </c>
      <c r="O128" s="49">
        <v>5.2047489999999996</v>
      </c>
      <c r="P128" s="49">
        <v>96.687522999999999</v>
      </c>
    </row>
    <row r="129" spans="2:16" x14ac:dyDescent="0.35">
      <c r="B129" s="24">
        <f t="shared" si="1"/>
        <v>122</v>
      </c>
      <c r="C129" s="11" t="s">
        <v>831</v>
      </c>
      <c r="D129" s="5" t="s">
        <v>832</v>
      </c>
      <c r="E129" s="5" t="s">
        <v>1034</v>
      </c>
      <c r="F129" s="5" t="s">
        <v>9</v>
      </c>
      <c r="G129" s="11" t="s">
        <v>494</v>
      </c>
      <c r="H129" s="5" t="s">
        <v>494</v>
      </c>
      <c r="I129" s="11" t="s">
        <v>842</v>
      </c>
      <c r="J129" s="36"/>
      <c r="K129" s="36">
        <v>1</v>
      </c>
      <c r="L129" s="36"/>
      <c r="M129" s="12" t="s">
        <v>834</v>
      </c>
      <c r="N129" s="11" t="s">
        <v>830</v>
      </c>
      <c r="O129" s="49">
        <v>5.2164419999999998</v>
      </c>
      <c r="P129" s="49">
        <v>96.680987999999999</v>
      </c>
    </row>
    <row r="130" spans="2:16" x14ac:dyDescent="0.35">
      <c r="B130" s="22">
        <f t="shared" si="1"/>
        <v>123</v>
      </c>
      <c r="C130" s="11" t="s">
        <v>54</v>
      </c>
      <c r="D130" s="11" t="s">
        <v>877</v>
      </c>
      <c r="E130" s="11" t="s">
        <v>884</v>
      </c>
      <c r="F130" s="11" t="s">
        <v>898</v>
      </c>
      <c r="G130" s="11" t="s">
        <v>47</v>
      </c>
      <c r="H130" s="5" t="s">
        <v>47</v>
      </c>
      <c r="I130" s="11" t="s">
        <v>122</v>
      </c>
      <c r="J130" s="36"/>
      <c r="K130" s="36">
        <v>1</v>
      </c>
      <c r="L130" s="36"/>
      <c r="M130" s="12" t="s">
        <v>149</v>
      </c>
      <c r="N130" s="11" t="s">
        <v>118</v>
      </c>
      <c r="O130" s="49">
        <v>5.2027200000000002</v>
      </c>
      <c r="P130" s="49">
        <v>96.689138999999997</v>
      </c>
    </row>
    <row r="131" spans="2:16" x14ac:dyDescent="0.35">
      <c r="B131" s="22">
        <f t="shared" si="1"/>
        <v>124</v>
      </c>
      <c r="C131" s="11" t="s">
        <v>55</v>
      </c>
      <c r="D131" s="11" t="s">
        <v>878</v>
      </c>
      <c r="E131" s="11" t="s">
        <v>879</v>
      </c>
      <c r="F131" s="11" t="s">
        <v>898</v>
      </c>
      <c r="G131" s="11" t="s">
        <v>56</v>
      </c>
      <c r="H131" s="5" t="s">
        <v>47</v>
      </c>
      <c r="I131" s="11" t="s">
        <v>1172</v>
      </c>
      <c r="J131" s="36"/>
      <c r="K131" s="36">
        <v>1</v>
      </c>
      <c r="L131" s="36"/>
      <c r="M131" s="12" t="s">
        <v>150</v>
      </c>
      <c r="N131" s="11" t="s">
        <v>121</v>
      </c>
      <c r="O131" s="49">
        <v>5.2044439999999996</v>
      </c>
      <c r="P131" s="49">
        <v>96.691429999999997</v>
      </c>
    </row>
    <row r="132" spans="2:16" x14ac:dyDescent="0.35">
      <c r="B132" s="22">
        <f t="shared" si="1"/>
        <v>125</v>
      </c>
      <c r="C132" s="11" t="s">
        <v>101</v>
      </c>
      <c r="D132" s="11"/>
      <c r="E132" s="11" t="s">
        <v>79</v>
      </c>
      <c r="F132" s="11" t="s">
        <v>898</v>
      </c>
      <c r="G132" s="11" t="s">
        <v>47</v>
      </c>
      <c r="H132" s="5" t="s">
        <v>47</v>
      </c>
      <c r="I132" s="11" t="s">
        <v>1087</v>
      </c>
      <c r="J132" s="36"/>
      <c r="K132" s="36">
        <v>1</v>
      </c>
      <c r="L132" s="36"/>
      <c r="M132" s="12" t="s">
        <v>172</v>
      </c>
      <c r="N132" s="11" t="s">
        <v>146</v>
      </c>
      <c r="O132" s="49">
        <v>5.2023780000000004</v>
      </c>
      <c r="P132" s="49">
        <v>96.702420000000004</v>
      </c>
    </row>
    <row r="133" spans="2:16" x14ac:dyDescent="0.35">
      <c r="B133" s="22">
        <f t="shared" si="1"/>
        <v>126</v>
      </c>
      <c r="C133" s="11" t="s">
        <v>105</v>
      </c>
      <c r="D133" s="11" t="s">
        <v>882</v>
      </c>
      <c r="E133" s="11" t="s">
        <v>79</v>
      </c>
      <c r="F133" s="11" t="s">
        <v>898</v>
      </c>
      <c r="G133" s="11" t="s">
        <v>47</v>
      </c>
      <c r="H133" s="5" t="s">
        <v>47</v>
      </c>
      <c r="I133" s="11" t="s">
        <v>81</v>
      </c>
      <c r="J133" s="36"/>
      <c r="K133" s="36">
        <v>1</v>
      </c>
      <c r="L133" s="36"/>
      <c r="M133" s="12"/>
      <c r="N133" s="11" t="s">
        <v>117</v>
      </c>
      <c r="O133" s="49">
        <v>5.2036759999999997</v>
      </c>
      <c r="P133" s="49">
        <v>96.702267000000006</v>
      </c>
    </row>
    <row r="134" spans="2:16" x14ac:dyDescent="0.35">
      <c r="B134" s="22">
        <f t="shared" si="1"/>
        <v>127</v>
      </c>
      <c r="C134" s="11" t="s">
        <v>188</v>
      </c>
      <c r="D134" s="11" t="s">
        <v>887</v>
      </c>
      <c r="E134" s="11" t="s">
        <v>79</v>
      </c>
      <c r="F134" s="11" t="s">
        <v>898</v>
      </c>
      <c r="G134" s="11" t="s">
        <v>47</v>
      </c>
      <c r="H134" s="5" t="s">
        <v>47</v>
      </c>
      <c r="I134" s="11" t="s">
        <v>177</v>
      </c>
      <c r="J134" s="36">
        <v>1</v>
      </c>
      <c r="K134" s="36"/>
      <c r="L134" s="36"/>
      <c r="M134" s="12"/>
      <c r="N134" s="11" t="s">
        <v>146</v>
      </c>
      <c r="O134" s="49">
        <v>5.2035790000000004</v>
      </c>
      <c r="P134" s="49">
        <v>96.703367999999998</v>
      </c>
    </row>
    <row r="135" spans="2:16" x14ac:dyDescent="0.35">
      <c r="B135" s="22">
        <f t="shared" si="1"/>
        <v>128</v>
      </c>
      <c r="C135" s="11" t="s">
        <v>1174</v>
      </c>
      <c r="D135" s="11" t="s">
        <v>886</v>
      </c>
      <c r="E135" s="11" t="s">
        <v>79</v>
      </c>
      <c r="F135" s="11" t="s">
        <v>898</v>
      </c>
      <c r="G135" s="11" t="s">
        <v>1153</v>
      </c>
      <c r="H135" s="5" t="s">
        <v>47</v>
      </c>
      <c r="I135" s="11" t="s">
        <v>177</v>
      </c>
      <c r="J135" s="36">
        <v>1</v>
      </c>
      <c r="K135" s="36"/>
      <c r="L135" s="36"/>
      <c r="M135" s="12"/>
      <c r="N135" s="11" t="s">
        <v>138</v>
      </c>
      <c r="O135" s="49">
        <v>5.203589</v>
      </c>
      <c r="P135" s="49">
        <v>96.703103999999996</v>
      </c>
    </row>
    <row r="136" spans="2:16" x14ac:dyDescent="0.35">
      <c r="B136" s="22">
        <f t="shared" si="1"/>
        <v>129</v>
      </c>
      <c r="C136" s="11" t="s">
        <v>108</v>
      </c>
      <c r="D136" s="11" t="s">
        <v>881</v>
      </c>
      <c r="E136" s="11" t="s">
        <v>79</v>
      </c>
      <c r="F136" s="11" t="s">
        <v>898</v>
      </c>
      <c r="G136" s="11" t="s">
        <v>47</v>
      </c>
      <c r="H136" s="5" t="s">
        <v>47</v>
      </c>
      <c r="I136" s="11" t="s">
        <v>110</v>
      </c>
      <c r="J136" s="36"/>
      <c r="K136" s="36">
        <v>1</v>
      </c>
      <c r="L136" s="36"/>
      <c r="M136" s="12"/>
      <c r="N136" s="11" t="s">
        <v>146</v>
      </c>
      <c r="O136" s="49">
        <v>5.2035049999999998</v>
      </c>
      <c r="P136" s="49">
        <v>96.702450999999996</v>
      </c>
    </row>
    <row r="137" spans="2:16" x14ac:dyDescent="0.35">
      <c r="B137" s="22">
        <f t="shared" ref="B137:B200" si="2">B136+1</f>
        <v>130</v>
      </c>
      <c r="C137" s="11" t="s">
        <v>280</v>
      </c>
      <c r="D137" s="11" t="s">
        <v>893</v>
      </c>
      <c r="E137" s="11" t="s">
        <v>892</v>
      </c>
      <c r="F137" s="11" t="s">
        <v>898</v>
      </c>
      <c r="G137" s="11" t="s">
        <v>47</v>
      </c>
      <c r="H137" s="5" t="s">
        <v>47</v>
      </c>
      <c r="I137" s="11" t="s">
        <v>281</v>
      </c>
      <c r="J137" s="36">
        <v>1</v>
      </c>
      <c r="K137" s="36"/>
      <c r="L137" s="36"/>
      <c r="M137" s="12"/>
      <c r="N137" s="11" t="s">
        <v>282</v>
      </c>
      <c r="O137" s="49">
        <v>5.2069270000000003</v>
      </c>
      <c r="P137" s="49">
        <v>96.728560000000002</v>
      </c>
    </row>
    <row r="138" spans="2:16" x14ac:dyDescent="0.35">
      <c r="B138" s="22">
        <f t="shared" si="2"/>
        <v>131</v>
      </c>
      <c r="C138" s="11" t="s">
        <v>209</v>
      </c>
      <c r="D138" s="11" t="s">
        <v>891</v>
      </c>
      <c r="E138" s="11" t="s">
        <v>894</v>
      </c>
      <c r="F138" s="11" t="s">
        <v>898</v>
      </c>
      <c r="G138" s="11" t="s">
        <v>47</v>
      </c>
      <c r="H138" s="5" t="s">
        <v>47</v>
      </c>
      <c r="I138" s="11" t="s">
        <v>1176</v>
      </c>
      <c r="J138" s="36">
        <v>1</v>
      </c>
      <c r="K138" s="36"/>
      <c r="L138" s="36"/>
      <c r="M138" s="12" t="s">
        <v>210</v>
      </c>
      <c r="N138" s="11" t="s">
        <v>211</v>
      </c>
      <c r="O138" s="49">
        <v>5.2022680000000001</v>
      </c>
      <c r="P138" s="49">
        <v>96.705484999999996</v>
      </c>
    </row>
    <row r="139" spans="2:16" x14ac:dyDescent="0.35">
      <c r="B139" s="22">
        <f t="shared" si="2"/>
        <v>132</v>
      </c>
      <c r="C139" s="11" t="s">
        <v>241</v>
      </c>
      <c r="D139" s="11" t="s">
        <v>897</v>
      </c>
      <c r="E139" s="11" t="s">
        <v>896</v>
      </c>
      <c r="F139" s="11" t="s">
        <v>898</v>
      </c>
      <c r="G139" s="11" t="s">
        <v>47</v>
      </c>
      <c r="H139" s="5" t="s">
        <v>47</v>
      </c>
      <c r="I139" s="11" t="s">
        <v>1088</v>
      </c>
      <c r="J139" s="36">
        <v>1</v>
      </c>
      <c r="K139" s="36"/>
      <c r="L139" s="36"/>
      <c r="M139" s="12" t="s">
        <v>242</v>
      </c>
      <c r="N139" s="11" t="s">
        <v>120</v>
      </c>
      <c r="O139" s="49">
        <v>5.1998519999999999</v>
      </c>
      <c r="P139" s="49">
        <v>96.709963000000002</v>
      </c>
    </row>
    <row r="140" spans="2:16" x14ac:dyDescent="0.35">
      <c r="B140" s="22">
        <f t="shared" si="2"/>
        <v>133</v>
      </c>
      <c r="C140" s="11" t="s">
        <v>182</v>
      </c>
      <c r="D140" s="11" t="s">
        <v>885</v>
      </c>
      <c r="E140" s="11" t="s">
        <v>79</v>
      </c>
      <c r="F140" s="11" t="s">
        <v>898</v>
      </c>
      <c r="G140" s="11" t="s">
        <v>63</v>
      </c>
      <c r="H140" s="5" t="s">
        <v>1195</v>
      </c>
      <c r="I140" s="11" t="s">
        <v>184</v>
      </c>
      <c r="J140" s="36">
        <v>1</v>
      </c>
      <c r="K140" s="36"/>
      <c r="L140" s="36"/>
      <c r="M140" s="12"/>
      <c r="N140" s="11" t="s">
        <v>185</v>
      </c>
      <c r="O140" s="49">
        <v>5.2035970000000002</v>
      </c>
      <c r="P140" s="49">
        <v>96.703209999999999</v>
      </c>
    </row>
    <row r="141" spans="2:16" x14ac:dyDescent="0.35">
      <c r="B141" s="22">
        <f t="shared" si="2"/>
        <v>134</v>
      </c>
      <c r="C141" s="11" t="s">
        <v>64</v>
      </c>
      <c r="D141" s="11"/>
      <c r="E141" s="11" t="s">
        <v>879</v>
      </c>
      <c r="F141" s="11" t="s">
        <v>898</v>
      </c>
      <c r="G141" s="11" t="s">
        <v>63</v>
      </c>
      <c r="H141" s="5" t="s">
        <v>1195</v>
      </c>
      <c r="I141" s="11" t="s">
        <v>80</v>
      </c>
      <c r="J141" s="36">
        <v>1</v>
      </c>
      <c r="K141" s="36"/>
      <c r="L141" s="36"/>
      <c r="M141" s="12"/>
      <c r="N141" s="11" t="s">
        <v>130</v>
      </c>
      <c r="O141" s="49">
        <v>5.2029829999999997</v>
      </c>
      <c r="P141" s="49">
        <v>96.696070000000006</v>
      </c>
    </row>
    <row r="142" spans="2:16" x14ac:dyDescent="0.35">
      <c r="B142" s="22">
        <f t="shared" si="2"/>
        <v>135</v>
      </c>
      <c r="C142" s="11" t="s">
        <v>70</v>
      </c>
      <c r="D142" s="11" t="s">
        <v>880</v>
      </c>
      <c r="E142" s="15" t="s">
        <v>883</v>
      </c>
      <c r="F142" s="11" t="s">
        <v>898</v>
      </c>
      <c r="G142" s="11" t="s">
        <v>63</v>
      </c>
      <c r="H142" s="5" t="s">
        <v>1195</v>
      </c>
      <c r="I142" s="11" t="s">
        <v>81</v>
      </c>
      <c r="J142" s="36">
        <v>1</v>
      </c>
      <c r="K142" s="36"/>
      <c r="L142" s="36"/>
      <c r="M142" s="12"/>
      <c r="N142" s="11" t="s">
        <v>146</v>
      </c>
      <c r="O142" s="49">
        <v>5.2031169999999998</v>
      </c>
      <c r="P142" s="49">
        <v>96.700757999999993</v>
      </c>
    </row>
    <row r="143" spans="2:16" x14ac:dyDescent="0.35">
      <c r="B143" s="22">
        <f t="shared" si="2"/>
        <v>136</v>
      </c>
      <c r="C143" s="11" t="s">
        <v>148</v>
      </c>
      <c r="D143" s="11"/>
      <c r="E143" s="11" t="s">
        <v>79</v>
      </c>
      <c r="F143" s="11" t="s">
        <v>898</v>
      </c>
      <c r="G143" s="11" t="s">
        <v>63</v>
      </c>
      <c r="H143" s="5" t="s">
        <v>1195</v>
      </c>
      <c r="I143" s="11" t="s">
        <v>82</v>
      </c>
      <c r="J143" s="36">
        <v>1</v>
      </c>
      <c r="K143" s="36"/>
      <c r="L143" s="36"/>
      <c r="M143" s="12" t="s">
        <v>157</v>
      </c>
      <c r="N143" s="11" t="s">
        <v>117</v>
      </c>
      <c r="O143" s="49">
        <v>5.2034710000000004</v>
      </c>
      <c r="P143" s="49">
        <v>96.700636000000003</v>
      </c>
    </row>
    <row r="144" spans="2:16" x14ac:dyDescent="0.35">
      <c r="B144" s="22">
        <f t="shared" si="2"/>
        <v>137</v>
      </c>
      <c r="C144" s="11" t="s">
        <v>94</v>
      </c>
      <c r="D144" s="11" t="s">
        <v>881</v>
      </c>
      <c r="E144" s="11" t="s">
        <v>79</v>
      </c>
      <c r="F144" s="11" t="s">
        <v>898</v>
      </c>
      <c r="G144" s="11" t="s">
        <v>63</v>
      </c>
      <c r="H144" s="5" t="s">
        <v>1195</v>
      </c>
      <c r="I144" s="11" t="s">
        <v>109</v>
      </c>
      <c r="J144" s="36">
        <v>1</v>
      </c>
      <c r="K144" s="36"/>
      <c r="L144" s="36"/>
      <c r="M144" s="12" t="s">
        <v>165</v>
      </c>
      <c r="N144" s="11" t="s">
        <v>121</v>
      </c>
      <c r="O144" s="49">
        <v>5.2024780000000002</v>
      </c>
      <c r="P144" s="49">
        <v>96.702225999999996</v>
      </c>
    </row>
    <row r="145" spans="2:16" x14ac:dyDescent="0.35">
      <c r="B145" s="22">
        <f t="shared" si="2"/>
        <v>138</v>
      </c>
      <c r="C145" s="11" t="s">
        <v>189</v>
      </c>
      <c r="D145" s="11"/>
      <c r="E145" s="11" t="s">
        <v>79</v>
      </c>
      <c r="F145" s="11" t="s">
        <v>898</v>
      </c>
      <c r="G145" s="11" t="s">
        <v>63</v>
      </c>
      <c r="H145" s="5" t="s">
        <v>1195</v>
      </c>
      <c r="I145" s="11" t="s">
        <v>190</v>
      </c>
      <c r="J145" s="36">
        <v>1</v>
      </c>
      <c r="K145" s="36"/>
      <c r="L145" s="36"/>
      <c r="M145" s="12" t="s">
        <v>191</v>
      </c>
      <c r="N145" s="11" t="s">
        <v>192</v>
      </c>
      <c r="O145" s="49">
        <v>5.2026240000000001</v>
      </c>
      <c r="P145" s="49">
        <v>96.703961000000007</v>
      </c>
    </row>
    <row r="146" spans="2:16" x14ac:dyDescent="0.35">
      <c r="B146" s="22">
        <f t="shared" si="2"/>
        <v>139</v>
      </c>
      <c r="C146" s="11" t="s">
        <v>195</v>
      </c>
      <c r="D146" s="11" t="s">
        <v>888</v>
      </c>
      <c r="E146" s="11" t="s">
        <v>79</v>
      </c>
      <c r="F146" s="11" t="s">
        <v>898</v>
      </c>
      <c r="G146" s="11" t="s">
        <v>63</v>
      </c>
      <c r="H146" s="5" t="s">
        <v>1195</v>
      </c>
      <c r="I146" s="11" t="s">
        <v>196</v>
      </c>
      <c r="J146" s="36">
        <v>1</v>
      </c>
      <c r="K146" s="36"/>
      <c r="L146" s="36"/>
      <c r="M146" s="12"/>
      <c r="N146" s="11" t="s">
        <v>138</v>
      </c>
      <c r="O146" s="49">
        <v>5.2025399999999999</v>
      </c>
      <c r="P146" s="49">
        <v>96.704642000000007</v>
      </c>
    </row>
    <row r="147" spans="2:16" x14ac:dyDescent="0.35">
      <c r="B147" s="22">
        <f t="shared" si="2"/>
        <v>140</v>
      </c>
      <c r="C147" s="11" t="s">
        <v>197</v>
      </c>
      <c r="D147" s="11" t="s">
        <v>889</v>
      </c>
      <c r="E147" s="11" t="s">
        <v>79</v>
      </c>
      <c r="F147" s="11" t="s">
        <v>898</v>
      </c>
      <c r="G147" s="11" t="s">
        <v>63</v>
      </c>
      <c r="H147" s="5" t="s">
        <v>1195</v>
      </c>
      <c r="I147" s="11" t="s">
        <v>184</v>
      </c>
      <c r="J147" s="36">
        <v>1</v>
      </c>
      <c r="K147" s="36"/>
      <c r="L147" s="36"/>
      <c r="M147" s="12" t="s">
        <v>198</v>
      </c>
      <c r="N147" s="11" t="s">
        <v>121</v>
      </c>
      <c r="O147" s="49">
        <v>5.2028530000000002</v>
      </c>
      <c r="P147" s="49">
        <v>96.704823000000005</v>
      </c>
    </row>
    <row r="148" spans="2:16" x14ac:dyDescent="0.35">
      <c r="B148" s="22">
        <f t="shared" si="2"/>
        <v>141</v>
      </c>
      <c r="C148" s="11" t="s">
        <v>202</v>
      </c>
      <c r="D148" s="11" t="s">
        <v>891</v>
      </c>
      <c r="E148" s="11" t="s">
        <v>890</v>
      </c>
      <c r="F148" s="11" t="s">
        <v>898</v>
      </c>
      <c r="G148" s="11" t="s">
        <v>183</v>
      </c>
      <c r="H148" s="5" t="s">
        <v>1195</v>
      </c>
      <c r="I148" s="11" t="s">
        <v>1175</v>
      </c>
      <c r="J148" s="36">
        <v>1</v>
      </c>
      <c r="K148" s="36"/>
      <c r="L148" s="36"/>
      <c r="M148" s="12"/>
      <c r="N148" s="11" t="s">
        <v>203</v>
      </c>
      <c r="O148" s="49">
        <v>5.2008320000000001</v>
      </c>
      <c r="P148" s="49">
        <v>96.706035999999997</v>
      </c>
    </row>
    <row r="149" spans="2:16" x14ac:dyDescent="0.35">
      <c r="B149" s="22">
        <f t="shared" si="2"/>
        <v>142</v>
      </c>
      <c r="C149" s="11" t="s">
        <v>224</v>
      </c>
      <c r="D149" s="11" t="s">
        <v>895</v>
      </c>
      <c r="E149" s="11" t="s">
        <v>894</v>
      </c>
      <c r="F149" s="11" t="s">
        <v>898</v>
      </c>
      <c r="G149" s="11" t="s">
        <v>63</v>
      </c>
      <c r="H149" s="5" t="s">
        <v>1195</v>
      </c>
      <c r="I149" s="11" t="s">
        <v>283</v>
      </c>
      <c r="J149" s="36">
        <v>1</v>
      </c>
      <c r="K149" s="36"/>
      <c r="L149" s="36"/>
      <c r="M149" s="12" t="s">
        <v>225</v>
      </c>
      <c r="N149" s="11" t="s">
        <v>226</v>
      </c>
      <c r="O149" s="49">
        <v>5.2036090000000002</v>
      </c>
      <c r="P149" s="49">
        <v>96.705557999999996</v>
      </c>
    </row>
    <row r="150" spans="2:16" x14ac:dyDescent="0.35">
      <c r="B150" s="22">
        <f t="shared" si="2"/>
        <v>143</v>
      </c>
      <c r="C150" s="11" t="s">
        <v>123</v>
      </c>
      <c r="D150" s="11" t="s">
        <v>1177</v>
      </c>
      <c r="E150" s="11" t="s">
        <v>664</v>
      </c>
      <c r="F150" s="11" t="s">
        <v>898</v>
      </c>
      <c r="G150" s="11" t="s">
        <v>63</v>
      </c>
      <c r="H150" s="5" t="s">
        <v>1195</v>
      </c>
      <c r="I150" s="11" t="s">
        <v>284</v>
      </c>
      <c r="J150" s="36">
        <v>1</v>
      </c>
      <c r="K150" s="36"/>
      <c r="L150" s="36"/>
      <c r="M150" s="12" t="s">
        <v>151</v>
      </c>
      <c r="N150" s="11" t="s">
        <v>124</v>
      </c>
      <c r="O150" s="49">
        <v>5.194871</v>
      </c>
      <c r="P150" s="49">
        <v>96.696544000000003</v>
      </c>
    </row>
    <row r="151" spans="2:16" x14ac:dyDescent="0.35">
      <c r="B151" s="22">
        <f t="shared" si="2"/>
        <v>144</v>
      </c>
      <c r="C151" s="11" t="s">
        <v>106</v>
      </c>
      <c r="D151" s="11" t="s">
        <v>1173</v>
      </c>
      <c r="E151" s="11" t="s">
        <v>79</v>
      </c>
      <c r="F151" s="11" t="s">
        <v>898</v>
      </c>
      <c r="G151" s="11" t="s">
        <v>1203</v>
      </c>
      <c r="H151" s="5" t="s">
        <v>1194</v>
      </c>
      <c r="I151" s="11" t="s">
        <v>107</v>
      </c>
      <c r="J151" s="36">
        <v>1</v>
      </c>
      <c r="K151" s="36"/>
      <c r="L151" s="36"/>
      <c r="M151" s="12" t="s">
        <v>175</v>
      </c>
      <c r="N151" s="11" t="s">
        <v>144</v>
      </c>
      <c r="O151" s="49">
        <v>5.2035780000000003</v>
      </c>
      <c r="P151" s="49">
        <v>96.702344999999994</v>
      </c>
    </row>
    <row r="152" spans="2:16" x14ac:dyDescent="0.35">
      <c r="B152" s="22">
        <f t="shared" si="2"/>
        <v>145</v>
      </c>
      <c r="C152" s="11" t="s">
        <v>1179</v>
      </c>
      <c r="D152" s="11" t="s">
        <v>923</v>
      </c>
      <c r="E152" s="11" t="s">
        <v>665</v>
      </c>
      <c r="F152" s="11" t="s">
        <v>898</v>
      </c>
      <c r="G152" s="11" t="s">
        <v>59</v>
      </c>
      <c r="H152" s="5" t="s">
        <v>1194</v>
      </c>
      <c r="I152" s="11" t="s">
        <v>60</v>
      </c>
      <c r="J152" s="36">
        <v>1</v>
      </c>
      <c r="K152" s="36"/>
      <c r="L152" s="36"/>
      <c r="M152" s="12" t="s">
        <v>152</v>
      </c>
      <c r="N152" s="11" t="s">
        <v>125</v>
      </c>
      <c r="O152" s="49">
        <v>5.2042260000000002</v>
      </c>
      <c r="P152" s="49">
        <v>96.692277000000004</v>
      </c>
    </row>
    <row r="153" spans="2:16" x14ac:dyDescent="0.35">
      <c r="B153" s="22">
        <f t="shared" si="2"/>
        <v>146</v>
      </c>
      <c r="C153" s="11" t="s">
        <v>1180</v>
      </c>
      <c r="D153" s="11" t="s">
        <v>922</v>
      </c>
      <c r="E153" s="11" t="s">
        <v>879</v>
      </c>
      <c r="F153" s="11" t="s">
        <v>898</v>
      </c>
      <c r="G153" s="11" t="s">
        <v>59</v>
      </c>
      <c r="H153" s="5" t="s">
        <v>1194</v>
      </c>
      <c r="I153" s="11" t="s">
        <v>60</v>
      </c>
      <c r="J153" s="36">
        <v>1</v>
      </c>
      <c r="K153" s="36"/>
      <c r="L153" s="36"/>
      <c r="M153" s="12"/>
      <c r="N153" s="11" t="s">
        <v>126</v>
      </c>
      <c r="O153" s="49">
        <v>5.2044319999999997</v>
      </c>
      <c r="P153" s="49">
        <v>96.692203000000006</v>
      </c>
    </row>
    <row r="154" spans="2:16" x14ac:dyDescent="0.35">
      <c r="B154" s="22">
        <f t="shared" si="2"/>
        <v>147</v>
      </c>
      <c r="C154" s="17" t="s">
        <v>1141</v>
      </c>
      <c r="D154" s="16" t="s">
        <v>920</v>
      </c>
      <c r="E154" s="17" t="s">
        <v>879</v>
      </c>
      <c r="F154" s="16" t="s">
        <v>898</v>
      </c>
      <c r="G154" s="16" t="s">
        <v>59</v>
      </c>
      <c r="H154" s="16" t="s">
        <v>1194</v>
      </c>
      <c r="I154" s="16" t="s">
        <v>74</v>
      </c>
      <c r="J154" s="41">
        <v>1</v>
      </c>
      <c r="K154" s="41"/>
      <c r="L154" s="41"/>
      <c r="M154" s="42" t="s">
        <v>153</v>
      </c>
      <c r="N154" s="16" t="s">
        <v>117</v>
      </c>
      <c r="O154" s="51">
        <v>5.2040839999999999</v>
      </c>
      <c r="P154" s="51">
        <v>96.696741000000003</v>
      </c>
    </row>
    <row r="155" spans="2:16" x14ac:dyDescent="0.35">
      <c r="B155" s="22">
        <f t="shared" si="2"/>
        <v>148</v>
      </c>
      <c r="C155" s="11" t="s">
        <v>65</v>
      </c>
      <c r="D155" s="11" t="s">
        <v>921</v>
      </c>
      <c r="E155" s="11" t="s">
        <v>79</v>
      </c>
      <c r="F155" s="11" t="s">
        <v>898</v>
      </c>
      <c r="G155" s="11" t="s">
        <v>59</v>
      </c>
      <c r="H155" s="5" t="s">
        <v>1194</v>
      </c>
      <c r="I155" s="11" t="s">
        <v>60</v>
      </c>
      <c r="J155" s="36">
        <v>1</v>
      </c>
      <c r="K155" s="36"/>
      <c r="L155" s="36"/>
      <c r="M155" s="12" t="s">
        <v>154</v>
      </c>
      <c r="N155" s="11" t="s">
        <v>139</v>
      </c>
      <c r="O155" s="49">
        <v>5.2021319999999998</v>
      </c>
      <c r="P155" s="49">
        <v>96.699083000000002</v>
      </c>
    </row>
    <row r="156" spans="2:16" x14ac:dyDescent="0.35">
      <c r="B156" s="22">
        <f t="shared" si="2"/>
        <v>149</v>
      </c>
      <c r="C156" s="11" t="s">
        <v>66</v>
      </c>
      <c r="D156" s="11" t="s">
        <v>893</v>
      </c>
      <c r="E156" s="11" t="s">
        <v>919</v>
      </c>
      <c r="F156" s="11" t="s">
        <v>898</v>
      </c>
      <c r="G156" s="11" t="s">
        <v>59</v>
      </c>
      <c r="H156" s="5" t="s">
        <v>1194</v>
      </c>
      <c r="I156" s="11" t="s">
        <v>60</v>
      </c>
      <c r="J156" s="36">
        <v>1</v>
      </c>
      <c r="K156" s="36"/>
      <c r="L156" s="36"/>
      <c r="M156" s="12"/>
      <c r="N156" s="11" t="s">
        <v>142</v>
      </c>
      <c r="O156" s="49">
        <v>5.2020790000000003</v>
      </c>
      <c r="P156" s="49">
        <v>96.699505000000002</v>
      </c>
    </row>
    <row r="157" spans="2:16" s="39" customFormat="1" ht="16.5" customHeight="1" x14ac:dyDescent="0.35">
      <c r="B157" s="40">
        <f t="shared" si="2"/>
        <v>150</v>
      </c>
      <c r="C157" s="11" t="s">
        <v>1181</v>
      </c>
      <c r="D157" s="11" t="s">
        <v>893</v>
      </c>
      <c r="E157" s="11" t="s">
        <v>79</v>
      </c>
      <c r="F157" s="11" t="s">
        <v>898</v>
      </c>
      <c r="G157" s="11" t="s">
        <v>59</v>
      </c>
      <c r="H157" s="5" t="s">
        <v>1194</v>
      </c>
      <c r="I157" s="11" t="s">
        <v>60</v>
      </c>
      <c r="J157" s="36">
        <v>1</v>
      </c>
      <c r="K157" s="36"/>
      <c r="L157" s="36"/>
      <c r="M157" s="12" t="s">
        <v>155</v>
      </c>
      <c r="N157" s="11" t="s">
        <v>126</v>
      </c>
      <c r="O157" s="49">
        <v>5.2026599999999998</v>
      </c>
      <c r="P157" s="49">
        <v>96.699755999999994</v>
      </c>
    </row>
    <row r="158" spans="2:16" x14ac:dyDescent="0.35">
      <c r="B158" s="22">
        <f t="shared" si="2"/>
        <v>151</v>
      </c>
      <c r="C158" s="11" t="s">
        <v>69</v>
      </c>
      <c r="D158" s="15" t="s">
        <v>900</v>
      </c>
      <c r="E158" s="11" t="s">
        <v>916</v>
      </c>
      <c r="F158" s="11" t="s">
        <v>898</v>
      </c>
      <c r="G158" s="11" t="s">
        <v>59</v>
      </c>
      <c r="H158" s="5" t="s">
        <v>1194</v>
      </c>
      <c r="I158" s="11" t="s">
        <v>77</v>
      </c>
      <c r="J158" s="36"/>
      <c r="K158" s="36">
        <v>1</v>
      </c>
      <c r="L158" s="36"/>
      <c r="M158" s="12"/>
      <c r="N158" s="11" t="s">
        <v>145</v>
      </c>
      <c r="O158" s="49">
        <v>5.1991759999999996</v>
      </c>
      <c r="P158" s="49">
        <v>96.702358000000004</v>
      </c>
    </row>
    <row r="159" spans="2:16" x14ac:dyDescent="0.35">
      <c r="B159" s="22">
        <f t="shared" si="2"/>
        <v>152</v>
      </c>
      <c r="C159" s="11" t="s">
        <v>71</v>
      </c>
      <c r="D159" s="11" t="s">
        <v>915</v>
      </c>
      <c r="E159" s="11" t="s">
        <v>79</v>
      </c>
      <c r="F159" s="11" t="s">
        <v>898</v>
      </c>
      <c r="G159" s="11" t="s">
        <v>72</v>
      </c>
      <c r="H159" s="5" t="s">
        <v>1194</v>
      </c>
      <c r="I159" s="11" t="s">
        <v>78</v>
      </c>
      <c r="J159" s="36">
        <v>1</v>
      </c>
      <c r="K159" s="36"/>
      <c r="L159" s="36"/>
      <c r="M159" s="12" t="s">
        <v>156</v>
      </c>
      <c r="N159" s="11" t="s">
        <v>147</v>
      </c>
      <c r="O159" s="49">
        <v>5.2063569999999997</v>
      </c>
      <c r="P159" s="49">
        <v>96.699303</v>
      </c>
    </row>
    <row r="160" spans="2:16" x14ac:dyDescent="0.35">
      <c r="B160" s="22">
        <f t="shared" si="2"/>
        <v>153</v>
      </c>
      <c r="C160" s="11" t="s">
        <v>102</v>
      </c>
      <c r="D160" s="11"/>
      <c r="E160" s="11" t="s">
        <v>269</v>
      </c>
      <c r="F160" s="11" t="s">
        <v>898</v>
      </c>
      <c r="G160" s="11" t="s">
        <v>103</v>
      </c>
      <c r="H160" s="5" t="s">
        <v>1194</v>
      </c>
      <c r="I160" s="11" t="s">
        <v>78</v>
      </c>
      <c r="J160" s="36">
        <v>1</v>
      </c>
      <c r="K160" s="36"/>
      <c r="L160" s="36"/>
      <c r="M160" s="12" t="s">
        <v>173</v>
      </c>
      <c r="N160" s="11" t="s">
        <v>174</v>
      </c>
      <c r="O160" s="49">
        <v>5.2065299999999999</v>
      </c>
      <c r="P160" s="49">
        <v>96.700469999999996</v>
      </c>
    </row>
    <row r="161" spans="2:16" x14ac:dyDescent="0.35">
      <c r="B161" s="22">
        <f t="shared" si="2"/>
        <v>154</v>
      </c>
      <c r="C161" s="11" t="s">
        <v>104</v>
      </c>
      <c r="D161" s="11" t="s">
        <v>914</v>
      </c>
      <c r="E161" s="11" t="s">
        <v>918</v>
      </c>
      <c r="F161" s="11" t="s">
        <v>898</v>
      </c>
      <c r="G161" s="11" t="s">
        <v>59</v>
      </c>
      <c r="H161" s="5" t="s">
        <v>1194</v>
      </c>
      <c r="I161" s="11" t="s">
        <v>77</v>
      </c>
      <c r="J161" s="36">
        <v>1</v>
      </c>
      <c r="K161" s="36"/>
      <c r="L161" s="36"/>
      <c r="M161" s="12"/>
      <c r="N161" s="11" t="s">
        <v>117</v>
      </c>
      <c r="O161" s="49">
        <v>5.2026849999999998</v>
      </c>
      <c r="P161" s="49">
        <v>96.702726999999996</v>
      </c>
    </row>
    <row r="162" spans="2:16" x14ac:dyDescent="0.35">
      <c r="B162" s="22">
        <f t="shared" si="2"/>
        <v>155</v>
      </c>
      <c r="C162" s="11" t="s">
        <v>207</v>
      </c>
      <c r="D162" s="11" t="s">
        <v>911</v>
      </c>
      <c r="E162" s="11" t="s">
        <v>268</v>
      </c>
      <c r="F162" s="11" t="s">
        <v>898</v>
      </c>
      <c r="G162" s="11" t="s">
        <v>59</v>
      </c>
      <c r="H162" s="5" t="s">
        <v>1194</v>
      </c>
      <c r="I162" s="11" t="s">
        <v>25</v>
      </c>
      <c r="J162" s="36">
        <v>1</v>
      </c>
      <c r="K162" s="36"/>
      <c r="L162" s="36"/>
      <c r="M162" s="12" t="s">
        <v>208</v>
      </c>
      <c r="N162" s="11" t="s">
        <v>124</v>
      </c>
      <c r="O162" s="49">
        <v>5.2036990000000003</v>
      </c>
      <c r="P162" s="49">
        <v>96.704526000000001</v>
      </c>
    </row>
    <row r="163" spans="2:16" x14ac:dyDescent="0.35">
      <c r="B163" s="22">
        <f t="shared" si="2"/>
        <v>156</v>
      </c>
      <c r="C163" s="11" t="s">
        <v>212</v>
      </c>
      <c r="D163" s="11" t="s">
        <v>905</v>
      </c>
      <c r="E163" s="11" t="s">
        <v>908</v>
      </c>
      <c r="F163" s="11" t="s">
        <v>898</v>
      </c>
      <c r="G163" s="11" t="s">
        <v>59</v>
      </c>
      <c r="H163" s="5" t="s">
        <v>1194</v>
      </c>
      <c r="I163" s="11" t="s">
        <v>60</v>
      </c>
      <c r="J163" s="36">
        <v>1</v>
      </c>
      <c r="K163" s="36"/>
      <c r="L163" s="36"/>
      <c r="M163" s="12" t="s">
        <v>198</v>
      </c>
      <c r="N163" s="11" t="s">
        <v>213</v>
      </c>
      <c r="O163" s="49">
        <v>5.2072789999999998</v>
      </c>
      <c r="P163" s="49">
        <v>96.703211999999994</v>
      </c>
    </row>
    <row r="164" spans="2:16" x14ac:dyDescent="0.35">
      <c r="B164" s="22">
        <f t="shared" si="2"/>
        <v>157</v>
      </c>
      <c r="C164" s="11" t="s">
        <v>227</v>
      </c>
      <c r="D164" s="11" t="s">
        <v>910</v>
      </c>
      <c r="E164" s="11" t="s">
        <v>908</v>
      </c>
      <c r="F164" s="11" t="s">
        <v>898</v>
      </c>
      <c r="G164" s="11" t="s">
        <v>59</v>
      </c>
      <c r="H164" s="5" t="s">
        <v>1194</v>
      </c>
      <c r="I164" s="11" t="s">
        <v>228</v>
      </c>
      <c r="J164" s="36">
        <v>1</v>
      </c>
      <c r="K164" s="36"/>
      <c r="L164" s="36"/>
      <c r="M164" s="12" t="s">
        <v>229</v>
      </c>
      <c r="N164" s="11" t="s">
        <v>230</v>
      </c>
      <c r="O164" s="49">
        <v>5.2054400000000003</v>
      </c>
      <c r="P164" s="49">
        <v>96.705095</v>
      </c>
    </row>
    <row r="165" spans="2:16" x14ac:dyDescent="0.35">
      <c r="B165" s="22">
        <f t="shared" si="2"/>
        <v>158</v>
      </c>
      <c r="C165" s="11" t="s">
        <v>231</v>
      </c>
      <c r="D165" s="11" t="s">
        <v>895</v>
      </c>
      <c r="E165" s="11" t="s">
        <v>909</v>
      </c>
      <c r="F165" s="11" t="s">
        <v>898</v>
      </c>
      <c r="G165" s="11" t="s">
        <v>59</v>
      </c>
      <c r="H165" s="5" t="s">
        <v>1194</v>
      </c>
      <c r="I165" s="11" t="s">
        <v>232</v>
      </c>
      <c r="J165" s="36">
        <v>1</v>
      </c>
      <c r="K165" s="36"/>
      <c r="L165" s="36"/>
      <c r="M165" s="12" t="s">
        <v>233</v>
      </c>
      <c r="N165" s="11" t="s">
        <v>234</v>
      </c>
      <c r="O165" s="49">
        <v>5.2031790000000004</v>
      </c>
      <c r="P165" s="49">
        <v>96.706558000000001</v>
      </c>
    </row>
    <row r="166" spans="2:16" x14ac:dyDescent="0.35">
      <c r="B166" s="22">
        <f t="shared" si="2"/>
        <v>159</v>
      </c>
      <c r="C166" s="11" t="s">
        <v>1182</v>
      </c>
      <c r="D166" s="11" t="s">
        <v>912</v>
      </c>
      <c r="E166" s="11" t="s">
        <v>908</v>
      </c>
      <c r="F166" s="11" t="s">
        <v>898</v>
      </c>
      <c r="G166" s="11" t="s">
        <v>214</v>
      </c>
      <c r="H166" s="5" t="s">
        <v>1194</v>
      </c>
      <c r="I166" s="11" t="s">
        <v>215</v>
      </c>
      <c r="J166" s="36">
        <v>1</v>
      </c>
      <c r="K166" s="36"/>
      <c r="L166" s="36"/>
      <c r="M166" s="12" t="s">
        <v>216</v>
      </c>
      <c r="N166" s="11" t="s">
        <v>217</v>
      </c>
      <c r="O166" s="49">
        <v>5.2036660000000001</v>
      </c>
      <c r="P166" s="49">
        <v>96.704963000000006</v>
      </c>
    </row>
    <row r="167" spans="2:16" x14ac:dyDescent="0.35">
      <c r="B167" s="22">
        <f t="shared" si="2"/>
        <v>160</v>
      </c>
      <c r="C167" s="11" t="s">
        <v>247</v>
      </c>
      <c r="D167" s="11" t="s">
        <v>905</v>
      </c>
      <c r="E167" s="11" t="s">
        <v>906</v>
      </c>
      <c r="F167" s="11" t="s">
        <v>898</v>
      </c>
      <c r="G167" s="11" t="s">
        <v>59</v>
      </c>
      <c r="H167" s="5" t="s">
        <v>1194</v>
      </c>
      <c r="I167" s="11" t="s">
        <v>77</v>
      </c>
      <c r="J167" s="36"/>
      <c r="K167" s="36">
        <v>1</v>
      </c>
      <c r="L167" s="36"/>
      <c r="M167" s="12" t="s">
        <v>248</v>
      </c>
      <c r="N167" s="11" t="s">
        <v>133</v>
      </c>
      <c r="O167" s="49">
        <v>5.2140370000000003</v>
      </c>
      <c r="P167" s="49">
        <v>96.703779999999995</v>
      </c>
    </row>
    <row r="168" spans="2:16" x14ac:dyDescent="0.35">
      <c r="B168" s="22">
        <f t="shared" si="2"/>
        <v>161</v>
      </c>
      <c r="C168" s="11" t="s">
        <v>249</v>
      </c>
      <c r="D168" s="11" t="s">
        <v>905</v>
      </c>
      <c r="E168" s="11" t="s">
        <v>942</v>
      </c>
      <c r="F168" s="11" t="s">
        <v>898</v>
      </c>
      <c r="G168" s="11" t="s">
        <v>59</v>
      </c>
      <c r="H168" s="5" t="s">
        <v>1194</v>
      </c>
      <c r="I168" s="11" t="s">
        <v>25</v>
      </c>
      <c r="J168" s="36">
        <v>1</v>
      </c>
      <c r="K168" s="36"/>
      <c r="L168" s="36"/>
      <c r="M168" s="12" t="s">
        <v>250</v>
      </c>
      <c r="N168" s="11" t="s">
        <v>251</v>
      </c>
      <c r="O168" s="49">
        <v>5.2144589999999997</v>
      </c>
      <c r="P168" s="49">
        <v>96.703916000000007</v>
      </c>
    </row>
    <row r="169" spans="2:16" x14ac:dyDescent="0.35">
      <c r="B169" s="22">
        <f t="shared" si="2"/>
        <v>162</v>
      </c>
      <c r="C169" s="11" t="s">
        <v>255</v>
      </c>
      <c r="D169" s="11"/>
      <c r="E169" s="11" t="s">
        <v>904</v>
      </c>
      <c r="F169" s="11" t="s">
        <v>898</v>
      </c>
      <c r="G169" s="11" t="s">
        <v>256</v>
      </c>
      <c r="H169" s="5" t="s">
        <v>1194</v>
      </c>
      <c r="I169" s="11" t="s">
        <v>257</v>
      </c>
      <c r="J169" s="36">
        <v>1</v>
      </c>
      <c r="K169" s="36"/>
      <c r="L169" s="36"/>
      <c r="M169" s="12" t="s">
        <v>258</v>
      </c>
      <c r="N169" s="11" t="s">
        <v>259</v>
      </c>
      <c r="O169" s="49">
        <v>5.2037740000000001</v>
      </c>
      <c r="P169" s="49">
        <v>96.710008999999999</v>
      </c>
    </row>
    <row r="170" spans="2:16" x14ac:dyDescent="0.35">
      <c r="B170" s="22">
        <f t="shared" si="2"/>
        <v>163</v>
      </c>
      <c r="C170" s="11" t="s">
        <v>260</v>
      </c>
      <c r="D170" s="11"/>
      <c r="E170" s="11" t="s">
        <v>904</v>
      </c>
      <c r="F170" s="11" t="s">
        <v>898</v>
      </c>
      <c r="G170" s="11" t="s">
        <v>59</v>
      </c>
      <c r="H170" s="5" t="s">
        <v>1194</v>
      </c>
      <c r="I170" s="11" t="s">
        <v>25</v>
      </c>
      <c r="J170" s="36">
        <v>1</v>
      </c>
      <c r="K170" s="36"/>
      <c r="L170" s="36"/>
      <c r="M170" s="12" t="s">
        <v>261</v>
      </c>
      <c r="N170" s="11" t="s">
        <v>133</v>
      </c>
      <c r="O170" s="49">
        <v>5.2038679999999999</v>
      </c>
      <c r="P170" s="49">
        <v>96.711208999999997</v>
      </c>
    </row>
    <row r="171" spans="2:16" x14ac:dyDescent="0.35">
      <c r="B171" s="22">
        <f t="shared" si="2"/>
        <v>164</v>
      </c>
      <c r="C171" s="11" t="s">
        <v>666</v>
      </c>
      <c r="D171" s="11"/>
      <c r="E171" s="11" t="s">
        <v>667</v>
      </c>
      <c r="F171" s="11" t="s">
        <v>898</v>
      </c>
      <c r="G171" s="11" t="s">
        <v>59</v>
      </c>
      <c r="H171" s="5" t="s">
        <v>1194</v>
      </c>
      <c r="I171" s="11" t="s">
        <v>266</v>
      </c>
      <c r="J171" s="36">
        <v>1</v>
      </c>
      <c r="K171" s="36"/>
      <c r="L171" s="36"/>
      <c r="M171" s="12" t="s">
        <v>267</v>
      </c>
      <c r="N171" s="11" t="s">
        <v>120</v>
      </c>
      <c r="O171" s="49">
        <v>5.1982169999999996</v>
      </c>
      <c r="P171" s="49">
        <v>96.723269000000002</v>
      </c>
    </row>
    <row r="172" spans="2:16" x14ac:dyDescent="0.35">
      <c r="B172" s="22">
        <f t="shared" si="2"/>
        <v>165</v>
      </c>
      <c r="C172" s="11" t="s">
        <v>193</v>
      </c>
      <c r="D172" s="11" t="s">
        <v>1178</v>
      </c>
      <c r="E172" s="11" t="s">
        <v>79</v>
      </c>
      <c r="F172" s="11" t="s">
        <v>898</v>
      </c>
      <c r="G172" s="11" t="s">
        <v>58</v>
      </c>
      <c r="H172" s="5" t="s">
        <v>1196</v>
      </c>
      <c r="I172" s="11" t="s">
        <v>285</v>
      </c>
      <c r="J172" s="36">
        <v>1</v>
      </c>
      <c r="K172" s="36"/>
      <c r="L172" s="36"/>
      <c r="M172" s="12"/>
      <c r="N172" s="11" t="s">
        <v>166</v>
      </c>
      <c r="O172" s="49">
        <v>5.2020559999999998</v>
      </c>
      <c r="P172" s="49">
        <v>96.704599000000002</v>
      </c>
    </row>
    <row r="173" spans="2:16" x14ac:dyDescent="0.35">
      <c r="B173" s="22">
        <f t="shared" si="2"/>
        <v>166</v>
      </c>
      <c r="C173" s="11" t="s">
        <v>57</v>
      </c>
      <c r="D173" s="11"/>
      <c r="E173" s="11" t="s">
        <v>663</v>
      </c>
      <c r="F173" s="11" t="s">
        <v>898</v>
      </c>
      <c r="G173" s="11" t="s">
        <v>58</v>
      </c>
      <c r="H173" s="5" t="s">
        <v>1196</v>
      </c>
      <c r="I173" s="11" t="s">
        <v>22</v>
      </c>
      <c r="J173" s="36">
        <v>1</v>
      </c>
      <c r="K173" s="36"/>
      <c r="L173" s="36"/>
      <c r="M173" s="12"/>
      <c r="N173" s="11" t="s">
        <v>166</v>
      </c>
      <c r="O173" s="49">
        <v>5.1990160000000003</v>
      </c>
      <c r="P173" s="49">
        <v>96.694389000000001</v>
      </c>
    </row>
    <row r="174" spans="2:16" x14ac:dyDescent="0.35">
      <c r="B174" s="22">
        <f t="shared" si="2"/>
        <v>167</v>
      </c>
      <c r="C174" s="11" t="s">
        <v>61</v>
      </c>
      <c r="D174" s="5"/>
      <c r="E174" s="11" t="s">
        <v>665</v>
      </c>
      <c r="F174" s="11" t="s">
        <v>898</v>
      </c>
      <c r="G174" s="11" t="s">
        <v>58</v>
      </c>
      <c r="H174" s="5" t="s">
        <v>1196</v>
      </c>
      <c r="I174" s="11" t="s">
        <v>73</v>
      </c>
      <c r="J174" s="36">
        <v>1</v>
      </c>
      <c r="K174" s="36"/>
      <c r="L174" s="36"/>
      <c r="M174" s="12"/>
      <c r="N174" s="11" t="s">
        <v>129</v>
      </c>
      <c r="O174" s="49">
        <v>5.2045659999999998</v>
      </c>
      <c r="P174" s="49">
        <v>96.692190999999994</v>
      </c>
    </row>
    <row r="175" spans="2:16" x14ac:dyDescent="0.35">
      <c r="B175" s="22">
        <f t="shared" si="2"/>
        <v>168</v>
      </c>
      <c r="C175" s="11" t="s">
        <v>67</v>
      </c>
      <c r="D175" s="11" t="s">
        <v>915</v>
      </c>
      <c r="E175" s="11" t="s">
        <v>268</v>
      </c>
      <c r="F175" s="11" t="s">
        <v>898</v>
      </c>
      <c r="G175" s="11" t="s">
        <v>58</v>
      </c>
      <c r="H175" s="5" t="s">
        <v>1196</v>
      </c>
      <c r="I175" s="11" t="s">
        <v>73</v>
      </c>
      <c r="J175" s="36">
        <v>1</v>
      </c>
      <c r="K175" s="36"/>
      <c r="L175" s="36"/>
      <c r="M175" s="12">
        <v>8116730989</v>
      </c>
      <c r="N175" s="11" t="s">
        <v>143</v>
      </c>
      <c r="O175" s="49">
        <v>5.2063620000000004</v>
      </c>
      <c r="P175" s="49">
        <v>96.698560999999998</v>
      </c>
    </row>
    <row r="176" spans="2:16" x14ac:dyDescent="0.35">
      <c r="B176" s="22">
        <f t="shared" si="2"/>
        <v>169</v>
      </c>
      <c r="C176" s="11" t="s">
        <v>68</v>
      </c>
      <c r="D176" s="11" t="s">
        <v>917</v>
      </c>
      <c r="E176" s="11" t="s">
        <v>918</v>
      </c>
      <c r="F176" s="11" t="s">
        <v>898</v>
      </c>
      <c r="G176" s="11" t="s">
        <v>58</v>
      </c>
      <c r="H176" s="5" t="s">
        <v>1196</v>
      </c>
      <c r="I176" s="11" t="s">
        <v>76</v>
      </c>
      <c r="J176" s="36">
        <v>1</v>
      </c>
      <c r="K176" s="36"/>
      <c r="L176" s="36"/>
      <c r="M176" s="12">
        <v>89532059653</v>
      </c>
      <c r="N176" s="11" t="s">
        <v>144</v>
      </c>
      <c r="O176" s="49">
        <v>5.1968759999999996</v>
      </c>
      <c r="P176" s="49">
        <v>96.703629000000006</v>
      </c>
    </row>
    <row r="177" spans="2:16" x14ac:dyDescent="0.35">
      <c r="B177" s="22">
        <f t="shared" si="2"/>
        <v>170</v>
      </c>
      <c r="C177" s="11" t="s">
        <v>89</v>
      </c>
      <c r="D177" s="11" t="s">
        <v>900</v>
      </c>
      <c r="E177" s="11" t="s">
        <v>901</v>
      </c>
      <c r="F177" s="11" t="s">
        <v>898</v>
      </c>
      <c r="G177" s="11" t="s">
        <v>58</v>
      </c>
      <c r="H177" s="5" t="s">
        <v>1196</v>
      </c>
      <c r="I177" s="11" t="s">
        <v>90</v>
      </c>
      <c r="J177" s="36">
        <v>1</v>
      </c>
      <c r="K177" s="36"/>
      <c r="L177" s="36"/>
      <c r="M177" s="12"/>
      <c r="N177" s="11" t="s">
        <v>140</v>
      </c>
      <c r="O177" s="49">
        <v>5.1961930000000001</v>
      </c>
      <c r="P177" s="49">
        <v>96.702580999999995</v>
      </c>
    </row>
    <row r="178" spans="2:16" x14ac:dyDescent="0.35">
      <c r="B178" s="22">
        <f t="shared" si="2"/>
        <v>171</v>
      </c>
      <c r="C178" s="11" t="s">
        <v>131</v>
      </c>
      <c r="D178" s="11" t="s">
        <v>913</v>
      </c>
      <c r="E178" s="11" t="s">
        <v>665</v>
      </c>
      <c r="F178" s="11" t="s">
        <v>898</v>
      </c>
      <c r="G178" s="11" t="s">
        <v>58</v>
      </c>
      <c r="H178" s="5" t="s">
        <v>1196</v>
      </c>
      <c r="I178" s="11" t="s">
        <v>132</v>
      </c>
      <c r="J178" s="36">
        <v>1</v>
      </c>
      <c r="K178" s="36"/>
      <c r="L178" s="36"/>
      <c r="M178" s="12" t="s">
        <v>162</v>
      </c>
      <c r="N178" s="11" t="s">
        <v>133</v>
      </c>
      <c r="O178" s="49">
        <v>5.2030070000000004</v>
      </c>
      <c r="P178" s="49">
        <v>96.696279000000004</v>
      </c>
    </row>
    <row r="179" spans="2:16" x14ac:dyDescent="0.35">
      <c r="B179" s="22">
        <f t="shared" si="2"/>
        <v>172</v>
      </c>
      <c r="C179" s="11" t="s">
        <v>194</v>
      </c>
      <c r="D179" s="11" t="s">
        <v>888</v>
      </c>
      <c r="E179" s="11" t="s">
        <v>268</v>
      </c>
      <c r="F179" s="11" t="s">
        <v>898</v>
      </c>
      <c r="G179" s="11" t="s">
        <v>58</v>
      </c>
      <c r="H179" s="5" t="s">
        <v>1196</v>
      </c>
      <c r="I179" s="11" t="s">
        <v>42</v>
      </c>
      <c r="J179" s="36">
        <v>1</v>
      </c>
      <c r="K179" s="36"/>
      <c r="L179" s="36"/>
      <c r="M179" s="12"/>
      <c r="N179" s="11" t="s">
        <v>128</v>
      </c>
      <c r="O179" s="49">
        <v>5.20275</v>
      </c>
      <c r="P179" s="49">
        <v>96.704654000000005</v>
      </c>
    </row>
    <row r="180" spans="2:16" x14ac:dyDescent="0.35">
      <c r="B180" s="22">
        <f t="shared" si="2"/>
        <v>173</v>
      </c>
      <c r="C180" s="11" t="s">
        <v>204</v>
      </c>
      <c r="D180" s="11" t="s">
        <v>885</v>
      </c>
      <c r="E180" s="11" t="s">
        <v>268</v>
      </c>
      <c r="F180" s="11" t="s">
        <v>898</v>
      </c>
      <c r="G180" s="11" t="s">
        <v>58</v>
      </c>
      <c r="H180" s="5" t="s">
        <v>1196</v>
      </c>
      <c r="I180" s="11" t="s">
        <v>205</v>
      </c>
      <c r="J180" s="36">
        <v>1</v>
      </c>
      <c r="K180" s="36"/>
      <c r="L180" s="36"/>
      <c r="M180" s="12"/>
      <c r="N180" s="11" t="s">
        <v>206</v>
      </c>
      <c r="O180" s="49">
        <v>5.2036040000000003</v>
      </c>
      <c r="P180" s="49">
        <v>96.704572999999996</v>
      </c>
    </row>
    <row r="181" spans="2:16" x14ac:dyDescent="0.35">
      <c r="B181" s="22">
        <f t="shared" si="2"/>
        <v>174</v>
      </c>
      <c r="C181" s="11" t="s">
        <v>218</v>
      </c>
      <c r="D181" s="11" t="s">
        <v>911</v>
      </c>
      <c r="E181" s="11" t="s">
        <v>908</v>
      </c>
      <c r="F181" s="11" t="s">
        <v>898</v>
      </c>
      <c r="G181" s="11" t="s">
        <v>58</v>
      </c>
      <c r="H181" s="5" t="s">
        <v>1196</v>
      </c>
      <c r="I181" s="11" t="s">
        <v>42</v>
      </c>
      <c r="J181" s="36">
        <v>1</v>
      </c>
      <c r="K181" s="36"/>
      <c r="L181" s="36"/>
      <c r="M181" s="12"/>
      <c r="N181" s="11" t="s">
        <v>219</v>
      </c>
      <c r="O181" s="49">
        <v>5.2038209999999996</v>
      </c>
      <c r="P181" s="49">
        <v>96.705241000000001</v>
      </c>
    </row>
    <row r="182" spans="2:16" x14ac:dyDescent="0.35">
      <c r="B182" s="22">
        <f t="shared" si="2"/>
        <v>175</v>
      </c>
      <c r="C182" s="11" t="s">
        <v>239</v>
      </c>
      <c r="D182" s="11" t="s">
        <v>907</v>
      </c>
      <c r="E182" s="11" t="s">
        <v>908</v>
      </c>
      <c r="F182" s="11" t="s">
        <v>898</v>
      </c>
      <c r="G182" s="11" t="s">
        <v>58</v>
      </c>
      <c r="H182" s="5" t="s">
        <v>1196</v>
      </c>
      <c r="I182" s="11" t="s">
        <v>42</v>
      </c>
      <c r="J182" s="36">
        <v>1</v>
      </c>
      <c r="K182" s="36"/>
      <c r="L182" s="36"/>
      <c r="M182" s="12" t="s">
        <v>240</v>
      </c>
      <c r="N182" s="11" t="s">
        <v>219</v>
      </c>
      <c r="O182" s="49">
        <v>5.2080950000000001</v>
      </c>
      <c r="P182" s="49">
        <v>96.705423999999994</v>
      </c>
    </row>
    <row r="183" spans="2:16" x14ac:dyDescent="0.35">
      <c r="B183" s="22">
        <f t="shared" si="2"/>
        <v>176</v>
      </c>
      <c r="C183" s="11" t="s">
        <v>262</v>
      </c>
      <c r="D183" s="11" t="s">
        <v>903</v>
      </c>
      <c r="E183" s="11" t="s">
        <v>904</v>
      </c>
      <c r="F183" s="11" t="s">
        <v>898</v>
      </c>
      <c r="G183" s="11" t="s">
        <v>58</v>
      </c>
      <c r="H183" s="5" t="s">
        <v>1196</v>
      </c>
      <c r="I183" s="11" t="s">
        <v>263</v>
      </c>
      <c r="J183" s="36">
        <v>1</v>
      </c>
      <c r="K183" s="36"/>
      <c r="L183" s="36"/>
      <c r="M183" s="12" t="s">
        <v>264</v>
      </c>
      <c r="N183" s="11" t="s">
        <v>265</v>
      </c>
      <c r="O183" s="49">
        <v>5.2050010000000002</v>
      </c>
      <c r="P183" s="49">
        <v>96.714483000000001</v>
      </c>
    </row>
    <row r="184" spans="2:16" x14ac:dyDescent="0.35">
      <c r="B184" s="22">
        <f t="shared" si="2"/>
        <v>177</v>
      </c>
      <c r="C184" s="11" t="s">
        <v>270</v>
      </c>
      <c r="D184" s="11" t="s">
        <v>878</v>
      </c>
      <c r="E184" s="11" t="s">
        <v>902</v>
      </c>
      <c r="F184" s="11" t="s">
        <v>898</v>
      </c>
      <c r="G184" s="11" t="s">
        <v>1204</v>
      </c>
      <c r="H184" s="5" t="s">
        <v>1196</v>
      </c>
      <c r="I184" s="11" t="s">
        <v>272</v>
      </c>
      <c r="J184" s="36">
        <v>1</v>
      </c>
      <c r="K184" s="36"/>
      <c r="L184" s="36"/>
      <c r="M184" s="11">
        <v>82277824831</v>
      </c>
      <c r="N184" s="15" t="s">
        <v>141</v>
      </c>
      <c r="O184" s="49">
        <v>5.2084869999999999</v>
      </c>
      <c r="P184" s="49">
        <v>96.719275999999994</v>
      </c>
    </row>
    <row r="185" spans="2:16" x14ac:dyDescent="0.35">
      <c r="B185" s="22">
        <f t="shared" si="2"/>
        <v>178</v>
      </c>
      <c r="C185" s="11" t="s">
        <v>271</v>
      </c>
      <c r="D185" s="11" t="s">
        <v>893</v>
      </c>
      <c r="E185" s="11" t="s">
        <v>892</v>
      </c>
      <c r="F185" s="11" t="s">
        <v>898</v>
      </c>
      <c r="G185" s="11" t="s">
        <v>58</v>
      </c>
      <c r="H185" s="5" t="s">
        <v>1196</v>
      </c>
      <c r="I185" s="11" t="s">
        <v>273</v>
      </c>
      <c r="J185" s="36">
        <v>1</v>
      </c>
      <c r="K185" s="36"/>
      <c r="L185" s="36"/>
      <c r="M185" s="12" t="s">
        <v>274</v>
      </c>
      <c r="N185" s="11" t="s">
        <v>275</v>
      </c>
      <c r="O185" s="49">
        <v>5.2062499999999998</v>
      </c>
      <c r="P185" s="49">
        <v>96.726511000000002</v>
      </c>
    </row>
    <row r="186" spans="2:16" x14ac:dyDescent="0.35">
      <c r="B186" s="22">
        <f t="shared" si="2"/>
        <v>179</v>
      </c>
      <c r="C186" s="11" t="s">
        <v>62</v>
      </c>
      <c r="D186" s="11"/>
      <c r="E186" s="11" t="s">
        <v>665</v>
      </c>
      <c r="F186" s="11" t="s">
        <v>898</v>
      </c>
      <c r="G186" s="11" t="s">
        <v>58</v>
      </c>
      <c r="H186" s="5" t="s">
        <v>1196</v>
      </c>
      <c r="I186" s="11" t="s">
        <v>22</v>
      </c>
      <c r="J186" s="36">
        <v>1</v>
      </c>
      <c r="K186" s="36"/>
      <c r="L186" s="36"/>
      <c r="M186" s="12">
        <v>85260141708</v>
      </c>
      <c r="N186" s="11" t="s">
        <v>126</v>
      </c>
      <c r="O186" s="49">
        <v>5.1997600000000004</v>
      </c>
      <c r="P186" s="49">
        <v>96.697613000000004</v>
      </c>
    </row>
    <row r="187" spans="2:16" x14ac:dyDescent="0.35">
      <c r="B187" s="22">
        <f t="shared" si="2"/>
        <v>180</v>
      </c>
      <c r="C187" s="11" t="s">
        <v>581</v>
      </c>
      <c r="D187" s="11" t="s">
        <v>900</v>
      </c>
      <c r="E187" s="11" t="s">
        <v>901</v>
      </c>
      <c r="F187" s="11" t="s">
        <v>898</v>
      </c>
      <c r="G187" s="11" t="s">
        <v>58</v>
      </c>
      <c r="H187" s="5" t="s">
        <v>1196</v>
      </c>
      <c r="I187" s="11" t="s">
        <v>582</v>
      </c>
      <c r="J187" s="36">
        <v>1</v>
      </c>
      <c r="K187" s="36"/>
      <c r="L187" s="36"/>
      <c r="M187" s="12"/>
      <c r="N187" s="11" t="s">
        <v>203</v>
      </c>
      <c r="O187" s="49">
        <v>5.1998810000000004</v>
      </c>
      <c r="P187" s="49">
        <v>96.702618999999999</v>
      </c>
    </row>
    <row r="188" spans="2:16" x14ac:dyDescent="0.35">
      <c r="B188" s="22">
        <f t="shared" si="2"/>
        <v>181</v>
      </c>
      <c r="C188" s="11" t="s">
        <v>127</v>
      </c>
      <c r="D188" s="11" t="s">
        <v>899</v>
      </c>
      <c r="E188" s="11" t="s">
        <v>663</v>
      </c>
      <c r="F188" s="11" t="s">
        <v>898</v>
      </c>
      <c r="G188" s="11" t="s">
        <v>58</v>
      </c>
      <c r="H188" s="5" t="s">
        <v>1196</v>
      </c>
      <c r="I188" s="11" t="s">
        <v>286</v>
      </c>
      <c r="J188" s="36">
        <v>1</v>
      </c>
      <c r="K188" s="36"/>
      <c r="L188" s="36"/>
      <c r="M188" s="12" t="s">
        <v>161</v>
      </c>
      <c r="N188" s="11" t="s">
        <v>128</v>
      </c>
      <c r="O188" s="49">
        <v>5.1989780000000003</v>
      </c>
      <c r="P188" s="49">
        <v>96.697104999999993</v>
      </c>
    </row>
    <row r="189" spans="2:16" x14ac:dyDescent="0.35">
      <c r="B189" s="22">
        <f t="shared" si="2"/>
        <v>182</v>
      </c>
      <c r="C189" s="11" t="s">
        <v>83</v>
      </c>
      <c r="D189" s="11" t="s">
        <v>941</v>
      </c>
      <c r="E189" s="11" t="s">
        <v>665</v>
      </c>
      <c r="F189" s="11" t="s">
        <v>898</v>
      </c>
      <c r="G189" s="11" t="s">
        <v>84</v>
      </c>
      <c r="H189" s="5" t="s">
        <v>1197</v>
      </c>
      <c r="I189" s="11" t="s">
        <v>85</v>
      </c>
      <c r="J189" s="36">
        <v>1</v>
      </c>
      <c r="K189" s="36"/>
      <c r="L189" s="36"/>
      <c r="M189" s="12" t="s">
        <v>158</v>
      </c>
      <c r="N189" s="11" t="s">
        <v>117</v>
      </c>
      <c r="O189" s="49">
        <v>5.201848</v>
      </c>
      <c r="P189" s="49">
        <v>96.687950999999998</v>
      </c>
    </row>
    <row r="190" spans="2:16" x14ac:dyDescent="0.35">
      <c r="B190" s="22">
        <f t="shared" si="2"/>
        <v>183</v>
      </c>
      <c r="C190" s="11" t="s">
        <v>86</v>
      </c>
      <c r="D190" s="11"/>
      <c r="E190" s="11" t="s">
        <v>665</v>
      </c>
      <c r="F190" s="11" t="s">
        <v>898</v>
      </c>
      <c r="G190" s="11" t="s">
        <v>87</v>
      </c>
      <c r="H190" s="5" t="s">
        <v>1197</v>
      </c>
      <c r="I190" s="11" t="s">
        <v>119</v>
      </c>
      <c r="J190" s="36">
        <v>1</v>
      </c>
      <c r="K190" s="36"/>
      <c r="L190" s="36"/>
      <c r="M190" s="12" t="s">
        <v>159</v>
      </c>
      <c r="N190" s="11" t="s">
        <v>120</v>
      </c>
      <c r="O190" s="49">
        <v>5.2021649999999999</v>
      </c>
      <c r="P190" s="49">
        <v>96.691798000000006</v>
      </c>
    </row>
    <row r="191" spans="2:16" x14ac:dyDescent="0.35">
      <c r="B191" s="22">
        <f t="shared" si="2"/>
        <v>184</v>
      </c>
      <c r="C191" s="11" t="s">
        <v>88</v>
      </c>
      <c r="D191" s="11"/>
      <c r="E191" s="11" t="s">
        <v>879</v>
      </c>
      <c r="F191" s="11" t="s">
        <v>898</v>
      </c>
      <c r="G191" s="11" t="s">
        <v>52</v>
      </c>
      <c r="H191" s="5" t="s">
        <v>1197</v>
      </c>
      <c r="I191" s="11" t="s">
        <v>134</v>
      </c>
      <c r="J191" s="36">
        <v>1</v>
      </c>
      <c r="K191" s="36"/>
      <c r="L191" s="36"/>
      <c r="M191" s="12" t="s">
        <v>160</v>
      </c>
      <c r="N191" s="11" t="s">
        <v>135</v>
      </c>
      <c r="O191" s="49">
        <v>5.2109120000000004</v>
      </c>
      <c r="P191" s="49">
        <v>96.693196</v>
      </c>
    </row>
    <row r="192" spans="2:16" x14ac:dyDescent="0.35">
      <c r="B192" s="22">
        <f t="shared" si="2"/>
        <v>185</v>
      </c>
      <c r="C192" s="11" t="s">
        <v>95</v>
      </c>
      <c r="D192" s="11" t="s">
        <v>881</v>
      </c>
      <c r="E192" s="11" t="s">
        <v>79</v>
      </c>
      <c r="F192" s="11" t="s">
        <v>898</v>
      </c>
      <c r="G192" s="11" t="s">
        <v>96</v>
      </c>
      <c r="H192" s="5" t="s">
        <v>1197</v>
      </c>
      <c r="I192" s="11" t="s">
        <v>97</v>
      </c>
      <c r="J192" s="36">
        <v>1</v>
      </c>
      <c r="K192" s="36"/>
      <c r="L192" s="36"/>
      <c r="M192" s="12" t="s">
        <v>167</v>
      </c>
      <c r="N192" s="11" t="s">
        <v>129</v>
      </c>
      <c r="O192" s="49">
        <v>5.2024819999999998</v>
      </c>
      <c r="P192" s="49">
        <v>96.702224999999999</v>
      </c>
    </row>
    <row r="193" spans="2:16" x14ac:dyDescent="0.35">
      <c r="B193" s="22">
        <f t="shared" si="2"/>
        <v>186</v>
      </c>
      <c r="C193" s="11" t="s">
        <v>98</v>
      </c>
      <c r="D193" s="11" t="s">
        <v>881</v>
      </c>
      <c r="E193" s="11" t="s">
        <v>79</v>
      </c>
      <c r="F193" s="11" t="s">
        <v>898</v>
      </c>
      <c r="G193" s="11" t="s">
        <v>52</v>
      </c>
      <c r="H193" s="5" t="s">
        <v>1197</v>
      </c>
      <c r="I193" s="11" t="s">
        <v>168</v>
      </c>
      <c r="J193" s="36">
        <v>1</v>
      </c>
      <c r="K193" s="36"/>
      <c r="L193" s="36"/>
      <c r="M193" s="12" t="s">
        <v>169</v>
      </c>
      <c r="N193" s="11" t="s">
        <v>170</v>
      </c>
      <c r="O193" s="49">
        <v>5.2024920000000003</v>
      </c>
      <c r="P193" s="49">
        <v>96.702230999999998</v>
      </c>
    </row>
    <row r="194" spans="2:16" x14ac:dyDescent="0.35">
      <c r="B194" s="22">
        <f t="shared" si="2"/>
        <v>187</v>
      </c>
      <c r="C194" s="11" t="s">
        <v>99</v>
      </c>
      <c r="D194" s="11" t="s">
        <v>925</v>
      </c>
      <c r="E194" s="11" t="s">
        <v>919</v>
      </c>
      <c r="F194" s="11" t="s">
        <v>898</v>
      </c>
      <c r="G194" s="11" t="s">
        <v>96</v>
      </c>
      <c r="H194" s="5" t="s">
        <v>1197</v>
      </c>
      <c r="I194" s="11" t="s">
        <v>100</v>
      </c>
      <c r="J194" s="36">
        <v>1</v>
      </c>
      <c r="K194" s="36"/>
      <c r="L194" s="36"/>
      <c r="M194" s="12" t="s">
        <v>171</v>
      </c>
      <c r="N194" s="11" t="s">
        <v>147</v>
      </c>
      <c r="O194" s="49">
        <v>5.2012999999999998</v>
      </c>
      <c r="P194" s="49">
        <v>96.702960000000004</v>
      </c>
    </row>
    <row r="195" spans="2:16" x14ac:dyDescent="0.35">
      <c r="B195" s="22">
        <f t="shared" si="2"/>
        <v>188</v>
      </c>
      <c r="C195" s="11" t="s">
        <v>136</v>
      </c>
      <c r="D195" s="11" t="s">
        <v>926</v>
      </c>
      <c r="E195" s="11" t="s">
        <v>927</v>
      </c>
      <c r="F195" s="11" t="s">
        <v>898</v>
      </c>
      <c r="G195" s="11" t="s">
        <v>52</v>
      </c>
      <c r="H195" s="5" t="s">
        <v>1197</v>
      </c>
      <c r="I195" s="11" t="s">
        <v>137</v>
      </c>
      <c r="J195" s="36">
        <v>1</v>
      </c>
      <c r="K195" s="36"/>
      <c r="L195" s="36"/>
      <c r="M195" s="12" t="s">
        <v>163</v>
      </c>
      <c r="N195" s="11" t="s">
        <v>138</v>
      </c>
      <c r="O195" s="49">
        <v>5.212574</v>
      </c>
      <c r="P195" s="49">
        <v>96.694598999999997</v>
      </c>
    </row>
    <row r="196" spans="2:16" x14ac:dyDescent="0.35">
      <c r="B196" s="22">
        <f t="shared" si="2"/>
        <v>189</v>
      </c>
      <c r="C196" s="11" t="s">
        <v>178</v>
      </c>
      <c r="D196" s="11" t="s">
        <v>928</v>
      </c>
      <c r="E196" s="11" t="s">
        <v>79</v>
      </c>
      <c r="F196" s="11" t="s">
        <v>898</v>
      </c>
      <c r="G196" s="11" t="s">
        <v>52</v>
      </c>
      <c r="H196" s="5" t="s">
        <v>1197</v>
      </c>
      <c r="I196" s="11" t="s">
        <v>179</v>
      </c>
      <c r="J196" s="36">
        <v>1</v>
      </c>
      <c r="K196" s="36"/>
      <c r="L196" s="36"/>
      <c r="M196" s="12" t="s">
        <v>180</v>
      </c>
      <c r="N196" s="11" t="s">
        <v>181</v>
      </c>
      <c r="O196" s="49">
        <v>5.2016489999999997</v>
      </c>
      <c r="P196" s="49">
        <v>96.704111999999995</v>
      </c>
    </row>
    <row r="197" spans="2:16" x14ac:dyDescent="0.35">
      <c r="B197" s="22">
        <f t="shared" si="2"/>
        <v>190</v>
      </c>
      <c r="C197" s="11" t="s">
        <v>1183</v>
      </c>
      <c r="D197" s="11" t="s">
        <v>929</v>
      </c>
      <c r="E197" s="11" t="s">
        <v>79</v>
      </c>
      <c r="F197" s="11" t="s">
        <v>898</v>
      </c>
      <c r="G197" s="11" t="s">
        <v>52</v>
      </c>
      <c r="H197" s="5" t="s">
        <v>1197</v>
      </c>
      <c r="I197" s="11" t="s">
        <v>179</v>
      </c>
      <c r="J197" s="36">
        <v>1</v>
      </c>
      <c r="K197" s="36"/>
      <c r="L197" s="36"/>
      <c r="M197" s="12" t="s">
        <v>186</v>
      </c>
      <c r="N197" s="11" t="s">
        <v>187</v>
      </c>
      <c r="O197" s="49">
        <v>5.2016689999999999</v>
      </c>
      <c r="P197" s="49">
        <v>96.704223999999996</v>
      </c>
    </row>
    <row r="198" spans="2:16" x14ac:dyDescent="0.35">
      <c r="B198" s="22">
        <f t="shared" si="2"/>
        <v>191</v>
      </c>
      <c r="C198" s="11" t="s">
        <v>199</v>
      </c>
      <c r="D198" s="11" t="s">
        <v>891</v>
      </c>
      <c r="E198" s="11" t="s">
        <v>890</v>
      </c>
      <c r="F198" s="11" t="s">
        <v>898</v>
      </c>
      <c r="G198" s="11" t="s">
        <v>52</v>
      </c>
      <c r="H198" s="5" t="s">
        <v>1197</v>
      </c>
      <c r="I198" s="11" t="s">
        <v>201</v>
      </c>
      <c r="J198" s="36">
        <v>1</v>
      </c>
      <c r="K198" s="36"/>
      <c r="L198" s="36"/>
      <c r="M198" s="12" t="s">
        <v>200</v>
      </c>
      <c r="N198" s="11" t="s">
        <v>166</v>
      </c>
      <c r="O198" s="49">
        <v>5.2022130000000004</v>
      </c>
      <c r="P198" s="49">
        <v>96.705264999999997</v>
      </c>
    </row>
    <row r="199" spans="2:16" x14ac:dyDescent="0.35">
      <c r="B199" s="22">
        <f t="shared" si="2"/>
        <v>192</v>
      </c>
      <c r="C199" s="11" t="s">
        <v>252</v>
      </c>
      <c r="D199" s="11" t="s">
        <v>931</v>
      </c>
      <c r="E199" s="11" t="s">
        <v>904</v>
      </c>
      <c r="F199" s="11" t="s">
        <v>898</v>
      </c>
      <c r="G199" s="11" t="s">
        <v>52</v>
      </c>
      <c r="H199" s="5" t="s">
        <v>1197</v>
      </c>
      <c r="I199" s="11" t="s">
        <v>253</v>
      </c>
      <c r="J199" s="36">
        <v>1</v>
      </c>
      <c r="K199" s="36"/>
      <c r="L199" s="36"/>
      <c r="M199" s="12" t="s">
        <v>254</v>
      </c>
      <c r="N199" s="11" t="s">
        <v>219</v>
      </c>
      <c r="O199" s="49">
        <v>5.2035679999999997</v>
      </c>
      <c r="P199" s="49">
        <v>96.709864999999994</v>
      </c>
    </row>
    <row r="200" spans="2:16" x14ac:dyDescent="0.35">
      <c r="B200" s="22">
        <f t="shared" si="2"/>
        <v>193</v>
      </c>
      <c r="C200" s="11" t="s">
        <v>91</v>
      </c>
      <c r="D200" s="11" t="s">
        <v>924</v>
      </c>
      <c r="E200" s="11" t="s">
        <v>919</v>
      </c>
      <c r="F200" s="11" t="s">
        <v>898</v>
      </c>
      <c r="G200" s="11" t="s">
        <v>92</v>
      </c>
      <c r="H200" s="5" t="s">
        <v>1160</v>
      </c>
      <c r="I200" s="11" t="s">
        <v>93</v>
      </c>
      <c r="J200" s="36">
        <v>1</v>
      </c>
      <c r="K200" s="36"/>
      <c r="L200" s="36"/>
      <c r="M200" s="12" t="s">
        <v>164</v>
      </c>
      <c r="N200" s="11" t="s">
        <v>129</v>
      </c>
      <c r="O200" s="49">
        <v>5.2016010000000001</v>
      </c>
      <c r="P200" s="49">
        <v>96.701607999999993</v>
      </c>
    </row>
    <row r="201" spans="2:16" x14ac:dyDescent="0.35">
      <c r="B201" s="22">
        <f t="shared" ref="B201:B231" si="3">B200+1</f>
        <v>194</v>
      </c>
      <c r="C201" s="11" t="s">
        <v>235</v>
      </c>
      <c r="D201" s="11" t="s">
        <v>930</v>
      </c>
      <c r="E201" s="11" t="s">
        <v>906</v>
      </c>
      <c r="F201" s="11" t="s">
        <v>898</v>
      </c>
      <c r="G201" s="11" t="s">
        <v>50</v>
      </c>
      <c r="H201" s="5" t="s">
        <v>1160</v>
      </c>
      <c r="I201" s="11" t="s">
        <v>236</v>
      </c>
      <c r="J201" s="36">
        <v>1</v>
      </c>
      <c r="K201" s="36"/>
      <c r="L201" s="36"/>
      <c r="M201" s="12" t="s">
        <v>238</v>
      </c>
      <c r="N201" s="11" t="s">
        <v>237</v>
      </c>
      <c r="O201" s="49">
        <v>5.203354</v>
      </c>
      <c r="P201" s="49">
        <v>96.706505000000007</v>
      </c>
    </row>
    <row r="202" spans="2:16" x14ac:dyDescent="0.35">
      <c r="B202" s="22">
        <f t="shared" si="3"/>
        <v>195</v>
      </c>
      <c r="C202" s="11" t="s">
        <v>276</v>
      </c>
      <c r="D202" s="11" t="s">
        <v>893</v>
      </c>
      <c r="E202" s="11" t="s">
        <v>892</v>
      </c>
      <c r="F202" s="11" t="s">
        <v>898</v>
      </c>
      <c r="G202" s="11" t="s">
        <v>277</v>
      </c>
      <c r="H202" s="5" t="s">
        <v>1160</v>
      </c>
      <c r="I202" s="11" t="s">
        <v>278</v>
      </c>
      <c r="J202" s="36">
        <v>1</v>
      </c>
      <c r="K202" s="36"/>
      <c r="L202" s="36"/>
      <c r="M202" s="12" t="s">
        <v>279</v>
      </c>
      <c r="N202" s="11" t="s">
        <v>211</v>
      </c>
      <c r="O202" s="49">
        <v>5.2098779999999998</v>
      </c>
      <c r="P202" s="49">
        <v>96.726257000000004</v>
      </c>
    </row>
    <row r="203" spans="2:16" x14ac:dyDescent="0.35">
      <c r="B203" s="24">
        <f t="shared" si="3"/>
        <v>196</v>
      </c>
      <c r="C203" s="11" t="s">
        <v>855</v>
      </c>
      <c r="D203" s="11" t="s">
        <v>932</v>
      </c>
      <c r="E203" s="11" t="s">
        <v>79</v>
      </c>
      <c r="F203" s="11" t="s">
        <v>898</v>
      </c>
      <c r="G203" s="11" t="s">
        <v>852</v>
      </c>
      <c r="H203" s="5" t="s">
        <v>852</v>
      </c>
      <c r="I203" s="11" t="s">
        <v>856</v>
      </c>
      <c r="J203" s="36"/>
      <c r="K203" s="36">
        <v>1</v>
      </c>
      <c r="L203" s="36"/>
      <c r="M203" s="12"/>
      <c r="N203" s="11" t="s">
        <v>375</v>
      </c>
      <c r="O203" s="49">
        <v>5.2031780000000003</v>
      </c>
      <c r="P203" s="49">
        <v>96.703941999999998</v>
      </c>
    </row>
    <row r="204" spans="2:16" x14ac:dyDescent="0.35">
      <c r="B204" s="24">
        <f t="shared" si="3"/>
        <v>197</v>
      </c>
      <c r="C204" s="11" t="s">
        <v>857</v>
      </c>
      <c r="D204" s="11" t="s">
        <v>932</v>
      </c>
      <c r="E204" s="11" t="s">
        <v>79</v>
      </c>
      <c r="F204" s="11" t="s">
        <v>898</v>
      </c>
      <c r="G204" s="11" t="s">
        <v>852</v>
      </c>
      <c r="H204" s="5" t="s">
        <v>852</v>
      </c>
      <c r="I204" s="11" t="s">
        <v>858</v>
      </c>
      <c r="J204" s="36"/>
      <c r="K204" s="36"/>
      <c r="L204" s="36">
        <v>1</v>
      </c>
      <c r="M204" s="12" t="s">
        <v>859</v>
      </c>
      <c r="N204" s="11" t="s">
        <v>375</v>
      </c>
      <c r="O204" s="49">
        <v>5.2031929999999997</v>
      </c>
      <c r="P204" s="49">
        <v>96.703835999999995</v>
      </c>
    </row>
    <row r="205" spans="2:16" x14ac:dyDescent="0.35">
      <c r="B205" s="24">
        <f t="shared" si="3"/>
        <v>198</v>
      </c>
      <c r="C205" s="11" t="s">
        <v>860</v>
      </c>
      <c r="D205" s="11" t="s">
        <v>932</v>
      </c>
      <c r="E205" s="11" t="s">
        <v>79</v>
      </c>
      <c r="F205" s="11" t="s">
        <v>898</v>
      </c>
      <c r="G205" s="11" t="s">
        <v>852</v>
      </c>
      <c r="H205" s="5" t="s">
        <v>852</v>
      </c>
      <c r="I205" s="11" t="s">
        <v>858</v>
      </c>
      <c r="J205" s="36"/>
      <c r="K205" s="36"/>
      <c r="L205" s="36">
        <v>1</v>
      </c>
      <c r="M205" s="12" t="s">
        <v>861</v>
      </c>
      <c r="N205" s="11" t="s">
        <v>147</v>
      </c>
      <c r="O205" s="49">
        <v>5.2032080000000001</v>
      </c>
      <c r="P205" s="49">
        <v>96.703614000000002</v>
      </c>
    </row>
    <row r="206" spans="2:16" x14ac:dyDescent="0.35">
      <c r="B206" s="24">
        <f t="shared" si="3"/>
        <v>199</v>
      </c>
      <c r="C206" s="11" t="s">
        <v>862</v>
      </c>
      <c r="D206" s="11" t="s">
        <v>933</v>
      </c>
      <c r="E206" s="11" t="s">
        <v>79</v>
      </c>
      <c r="F206" s="11" t="s">
        <v>898</v>
      </c>
      <c r="G206" s="11" t="s">
        <v>852</v>
      </c>
      <c r="H206" s="5" t="s">
        <v>852</v>
      </c>
      <c r="I206" s="11" t="s">
        <v>863</v>
      </c>
      <c r="J206" s="36"/>
      <c r="K206" s="36"/>
      <c r="L206" s="36">
        <v>1</v>
      </c>
      <c r="M206" s="12" t="s">
        <v>864</v>
      </c>
      <c r="N206" s="11" t="s">
        <v>865</v>
      </c>
      <c r="O206" s="49">
        <v>5.2027999999999999</v>
      </c>
      <c r="P206" s="49">
        <v>96.700063</v>
      </c>
    </row>
    <row r="207" spans="2:16" x14ac:dyDescent="0.35">
      <c r="B207" s="24">
        <f t="shared" si="3"/>
        <v>200</v>
      </c>
      <c r="C207" s="11" t="s">
        <v>814</v>
      </c>
      <c r="D207" s="11" t="s">
        <v>934</v>
      </c>
      <c r="E207" s="11" t="s">
        <v>904</v>
      </c>
      <c r="F207" s="11" t="s">
        <v>898</v>
      </c>
      <c r="G207" s="11" t="s">
        <v>815</v>
      </c>
      <c r="H207" s="5" t="s">
        <v>494</v>
      </c>
      <c r="I207" s="11" t="s">
        <v>840</v>
      </c>
      <c r="J207" s="36"/>
      <c r="K207" s="36"/>
      <c r="L207" s="36">
        <v>1</v>
      </c>
      <c r="M207" s="12" t="s">
        <v>818</v>
      </c>
      <c r="N207" s="11" t="s">
        <v>816</v>
      </c>
      <c r="O207" s="49">
        <v>5.203525</v>
      </c>
      <c r="P207" s="49">
        <v>96.717512999999997</v>
      </c>
    </row>
    <row r="208" spans="2:16" x14ac:dyDescent="0.35">
      <c r="B208" s="24">
        <f t="shared" si="3"/>
        <v>201</v>
      </c>
      <c r="C208" s="11" t="s">
        <v>817</v>
      </c>
      <c r="D208" s="11" t="s">
        <v>935</v>
      </c>
      <c r="E208" s="11" t="s">
        <v>79</v>
      </c>
      <c r="F208" s="11" t="s">
        <v>898</v>
      </c>
      <c r="G208" s="11" t="s">
        <v>494</v>
      </c>
      <c r="H208" s="5" t="s">
        <v>494</v>
      </c>
      <c r="I208" s="11" t="s">
        <v>823</v>
      </c>
      <c r="J208" s="36"/>
      <c r="K208" s="36">
        <v>1</v>
      </c>
      <c r="L208" s="36"/>
      <c r="M208" s="12" t="s">
        <v>819</v>
      </c>
      <c r="N208" s="11" t="s">
        <v>375</v>
      </c>
      <c r="O208" s="49">
        <v>5.2020340000000003</v>
      </c>
      <c r="P208" s="49">
        <v>96.704032999999995</v>
      </c>
    </row>
    <row r="209" spans="2:16" x14ac:dyDescent="0.35">
      <c r="B209" s="24">
        <f t="shared" si="3"/>
        <v>202</v>
      </c>
      <c r="C209" s="11" t="s">
        <v>820</v>
      </c>
      <c r="D209" s="11" t="s">
        <v>937</v>
      </c>
      <c r="E209" s="11" t="s">
        <v>79</v>
      </c>
      <c r="F209" s="11" t="s">
        <v>898</v>
      </c>
      <c r="G209" s="11" t="s">
        <v>494</v>
      </c>
      <c r="H209" s="5" t="s">
        <v>494</v>
      </c>
      <c r="I209" s="11" t="s">
        <v>822</v>
      </c>
      <c r="J209" s="36"/>
      <c r="K209" s="36">
        <v>1</v>
      </c>
      <c r="L209" s="36"/>
      <c r="M209" s="12"/>
      <c r="N209" s="11" t="s">
        <v>126</v>
      </c>
      <c r="O209" s="49">
        <v>5.2017680000000004</v>
      </c>
      <c r="P209" s="49">
        <v>96.703907999999998</v>
      </c>
    </row>
    <row r="210" spans="2:16" x14ac:dyDescent="0.35">
      <c r="B210" s="24">
        <f t="shared" si="3"/>
        <v>203</v>
      </c>
      <c r="C210" s="11" t="s">
        <v>824</v>
      </c>
      <c r="D210" s="11" t="s">
        <v>936</v>
      </c>
      <c r="E210" s="11" t="s">
        <v>79</v>
      </c>
      <c r="F210" s="11" t="s">
        <v>898</v>
      </c>
      <c r="G210" s="11" t="s">
        <v>825</v>
      </c>
      <c r="H210" s="5" t="s">
        <v>494</v>
      </c>
      <c r="I210" s="11" t="s">
        <v>826</v>
      </c>
      <c r="J210" s="36"/>
      <c r="K210" s="36"/>
      <c r="L210" s="36">
        <v>1</v>
      </c>
      <c r="M210" s="12" t="s">
        <v>827</v>
      </c>
      <c r="N210" s="11" t="s">
        <v>138</v>
      </c>
      <c r="O210" s="49">
        <v>5.2028249999999998</v>
      </c>
      <c r="P210" s="49">
        <v>96.701801000000003</v>
      </c>
    </row>
    <row r="211" spans="2:16" x14ac:dyDescent="0.35">
      <c r="B211" s="25">
        <f t="shared" si="3"/>
        <v>204</v>
      </c>
      <c r="C211" s="11" t="s">
        <v>220</v>
      </c>
      <c r="D211" s="11" t="s">
        <v>938</v>
      </c>
      <c r="E211" s="11" t="s">
        <v>939</v>
      </c>
      <c r="F211" s="11" t="s">
        <v>898</v>
      </c>
      <c r="G211" s="11" t="s">
        <v>398</v>
      </c>
      <c r="H211" s="5" t="s">
        <v>1201</v>
      </c>
      <c r="I211" s="11" t="s">
        <v>221</v>
      </c>
      <c r="J211" s="36"/>
      <c r="K211" s="36">
        <v>1</v>
      </c>
      <c r="L211" s="36"/>
      <c r="M211" s="12" t="s">
        <v>244</v>
      </c>
      <c r="N211" s="11" t="s">
        <v>245</v>
      </c>
      <c r="O211" s="49">
        <v>5.2082249999999997</v>
      </c>
      <c r="P211" s="49">
        <v>96.703180000000003</v>
      </c>
    </row>
    <row r="212" spans="2:16" x14ac:dyDescent="0.35">
      <c r="B212" s="25">
        <f t="shared" si="3"/>
        <v>205</v>
      </c>
      <c r="C212" s="11" t="s">
        <v>246</v>
      </c>
      <c r="D212" s="11" t="s">
        <v>940</v>
      </c>
      <c r="E212" s="11" t="s">
        <v>896</v>
      </c>
      <c r="F212" s="11" t="s">
        <v>898</v>
      </c>
      <c r="G212" s="11" t="s">
        <v>243</v>
      </c>
      <c r="H212" s="5" t="s">
        <v>1202</v>
      </c>
      <c r="I212" s="11" t="s">
        <v>287</v>
      </c>
      <c r="J212" s="36"/>
      <c r="K212" s="36">
        <v>1</v>
      </c>
      <c r="L212" s="36"/>
      <c r="M212" s="12" t="s">
        <v>222</v>
      </c>
      <c r="N212" s="11" t="s">
        <v>223</v>
      </c>
      <c r="O212" s="49">
        <v>5.2018769999999996</v>
      </c>
      <c r="P212" s="49">
        <v>96.709266999999997</v>
      </c>
    </row>
    <row r="213" spans="2:16" x14ac:dyDescent="0.35">
      <c r="B213" s="25">
        <f t="shared" si="3"/>
        <v>206</v>
      </c>
      <c r="C213" s="11" t="s">
        <v>397</v>
      </c>
      <c r="D213" s="11" t="s">
        <v>893</v>
      </c>
      <c r="E213" s="11" t="s">
        <v>890</v>
      </c>
      <c r="F213" s="11" t="s">
        <v>898</v>
      </c>
      <c r="G213" s="11" t="s">
        <v>1205</v>
      </c>
      <c r="H213" s="5" t="s">
        <v>1202</v>
      </c>
      <c r="I213" s="11" t="s">
        <v>399</v>
      </c>
      <c r="J213" s="36">
        <v>1</v>
      </c>
      <c r="K213" s="36"/>
      <c r="L213" s="36"/>
      <c r="M213" s="12" t="s">
        <v>1039</v>
      </c>
      <c r="N213" s="11" t="s">
        <v>298</v>
      </c>
      <c r="O213" s="49">
        <v>5.1985200000000003</v>
      </c>
      <c r="P213" s="49">
        <v>96.705851999999993</v>
      </c>
    </row>
    <row r="214" spans="2:16" x14ac:dyDescent="0.35">
      <c r="B214" s="25">
        <f t="shared" si="3"/>
        <v>207</v>
      </c>
      <c r="C214" s="11" t="s">
        <v>400</v>
      </c>
      <c r="D214" s="11" t="s">
        <v>895</v>
      </c>
      <c r="E214" s="11" t="s">
        <v>908</v>
      </c>
      <c r="F214" s="11" t="s">
        <v>898</v>
      </c>
      <c r="G214" s="11" t="s">
        <v>1205</v>
      </c>
      <c r="H214" s="5" t="s">
        <v>1202</v>
      </c>
      <c r="I214" s="11" t="s">
        <v>401</v>
      </c>
      <c r="J214" s="36">
        <v>1</v>
      </c>
      <c r="K214" s="36"/>
      <c r="L214" s="36"/>
      <c r="M214" s="12" t="s">
        <v>1040</v>
      </c>
      <c r="N214" s="11" t="s">
        <v>126</v>
      </c>
      <c r="O214" s="49">
        <v>5.2033120000000004</v>
      </c>
      <c r="P214" s="49">
        <v>96.707976000000002</v>
      </c>
    </row>
    <row r="215" spans="2:16" x14ac:dyDescent="0.35">
      <c r="B215" s="22">
        <f t="shared" si="3"/>
        <v>208</v>
      </c>
      <c r="C215" s="5" t="s">
        <v>647</v>
      </c>
      <c r="D215" s="5" t="s">
        <v>1043</v>
      </c>
      <c r="E215" s="5" t="s">
        <v>1042</v>
      </c>
      <c r="F215" s="15" t="s">
        <v>11</v>
      </c>
      <c r="G215" s="5" t="s">
        <v>1153</v>
      </c>
      <c r="H215" s="5" t="s">
        <v>47</v>
      </c>
      <c r="I215" s="5" t="s">
        <v>648</v>
      </c>
      <c r="J215" s="36"/>
      <c r="K215" s="36">
        <v>1</v>
      </c>
      <c r="L215" s="36"/>
      <c r="M215" s="7" t="s">
        <v>649</v>
      </c>
      <c r="N215" s="5" t="s">
        <v>650</v>
      </c>
      <c r="O215" s="49">
        <v>5.1922879999999996</v>
      </c>
      <c r="P215" s="49">
        <v>96.701982000000001</v>
      </c>
    </row>
    <row r="216" spans="2:16" x14ac:dyDescent="0.35">
      <c r="B216" s="22">
        <f t="shared" si="3"/>
        <v>209</v>
      </c>
      <c r="C216" s="5" t="s">
        <v>675</v>
      </c>
      <c r="D216" s="5" t="s">
        <v>1048</v>
      </c>
      <c r="E216" s="5" t="s">
        <v>1047</v>
      </c>
      <c r="F216" s="15" t="s">
        <v>11</v>
      </c>
      <c r="G216" s="5" t="s">
        <v>47</v>
      </c>
      <c r="H216" s="5" t="s">
        <v>47</v>
      </c>
      <c r="I216" s="5" t="s">
        <v>676</v>
      </c>
      <c r="J216" s="36">
        <v>1</v>
      </c>
      <c r="K216" s="36"/>
      <c r="L216" s="36"/>
      <c r="M216" s="7" t="s">
        <v>677</v>
      </c>
      <c r="N216" s="5" t="s">
        <v>678</v>
      </c>
      <c r="O216" s="49">
        <v>5.1769259999999999</v>
      </c>
      <c r="P216" s="49">
        <v>96.703928000000005</v>
      </c>
    </row>
    <row r="217" spans="2:16" x14ac:dyDescent="0.35">
      <c r="B217" s="22">
        <f t="shared" si="3"/>
        <v>210</v>
      </c>
      <c r="C217" s="5" t="s">
        <v>641</v>
      </c>
      <c r="D217" s="5" t="s">
        <v>1041</v>
      </c>
      <c r="E217" s="5" t="s">
        <v>1042</v>
      </c>
      <c r="F217" s="15" t="s">
        <v>11</v>
      </c>
      <c r="G217" s="5" t="s">
        <v>63</v>
      </c>
      <c r="H217" s="5" t="s">
        <v>1195</v>
      </c>
      <c r="I217" s="5" t="s">
        <v>642</v>
      </c>
      <c r="J217" s="36">
        <v>1</v>
      </c>
      <c r="K217" s="36"/>
      <c r="L217" s="36"/>
      <c r="M217" s="7" t="s">
        <v>643</v>
      </c>
      <c r="N217" s="5" t="s">
        <v>275</v>
      </c>
      <c r="O217" s="49">
        <v>5.1943979999999996</v>
      </c>
      <c r="P217" s="49">
        <v>96.702551</v>
      </c>
    </row>
    <row r="218" spans="2:16" x14ac:dyDescent="0.35">
      <c r="B218" s="22">
        <f t="shared" si="3"/>
        <v>211</v>
      </c>
      <c r="C218" s="5" t="s">
        <v>644</v>
      </c>
      <c r="D218" s="5" t="s">
        <v>1043</v>
      </c>
      <c r="E218" s="5" t="s">
        <v>1044</v>
      </c>
      <c r="F218" s="15" t="s">
        <v>11</v>
      </c>
      <c r="G218" s="5" t="s">
        <v>63</v>
      </c>
      <c r="H218" s="5" t="s">
        <v>1195</v>
      </c>
      <c r="I218" s="5" t="s">
        <v>645</v>
      </c>
      <c r="J218" s="36">
        <v>1</v>
      </c>
      <c r="K218" s="36"/>
      <c r="L218" s="36"/>
      <c r="M218" s="7" t="s">
        <v>646</v>
      </c>
      <c r="N218" s="5" t="s">
        <v>298</v>
      </c>
      <c r="O218" s="49">
        <v>5.1982749999999998</v>
      </c>
      <c r="P218" s="49">
        <v>96.698885000000004</v>
      </c>
    </row>
    <row r="219" spans="2:16" x14ac:dyDescent="0.35">
      <c r="B219" s="22">
        <f t="shared" si="3"/>
        <v>212</v>
      </c>
      <c r="C219" s="5" t="s">
        <v>651</v>
      </c>
      <c r="D219" s="5" t="s">
        <v>1043</v>
      </c>
      <c r="E219" s="5" t="s">
        <v>1045</v>
      </c>
      <c r="F219" s="15" t="s">
        <v>11</v>
      </c>
      <c r="G219" s="5" t="s">
        <v>63</v>
      </c>
      <c r="H219" s="5" t="s">
        <v>1195</v>
      </c>
      <c r="I219" s="5" t="s">
        <v>652</v>
      </c>
      <c r="J219" s="36">
        <v>1</v>
      </c>
      <c r="K219" s="36"/>
      <c r="L219" s="36"/>
      <c r="M219" s="7" t="s">
        <v>653</v>
      </c>
      <c r="N219" s="5" t="s">
        <v>654</v>
      </c>
      <c r="O219" s="49">
        <v>5.1830369999999997</v>
      </c>
      <c r="P219" s="49">
        <v>96.705226999999994</v>
      </c>
    </row>
    <row r="220" spans="2:16" x14ac:dyDescent="0.35">
      <c r="B220" s="22">
        <f t="shared" si="3"/>
        <v>213</v>
      </c>
      <c r="C220" s="5" t="s">
        <v>659</v>
      </c>
      <c r="D220" s="5" t="s">
        <v>1046</v>
      </c>
      <c r="E220" s="5" t="s">
        <v>1047</v>
      </c>
      <c r="F220" s="15" t="s">
        <v>11</v>
      </c>
      <c r="G220" s="5" t="s">
        <v>63</v>
      </c>
      <c r="H220" s="5" t="s">
        <v>1195</v>
      </c>
      <c r="I220" s="5" t="s">
        <v>660</v>
      </c>
      <c r="J220" s="36">
        <v>1</v>
      </c>
      <c r="K220" s="36"/>
      <c r="L220" s="36"/>
      <c r="M220" s="7" t="s">
        <v>661</v>
      </c>
      <c r="N220" s="5" t="s">
        <v>618</v>
      </c>
      <c r="O220" s="50">
        <v>5.1799600000000003</v>
      </c>
      <c r="P220" s="50">
        <v>96.704637000000005</v>
      </c>
    </row>
    <row r="221" spans="2:16" x14ac:dyDescent="0.35">
      <c r="B221" s="22">
        <f t="shared" si="3"/>
        <v>214</v>
      </c>
      <c r="C221" s="5" t="s">
        <v>679</v>
      </c>
      <c r="D221" s="5" t="s">
        <v>1049</v>
      </c>
      <c r="E221" s="5" t="s">
        <v>1047</v>
      </c>
      <c r="F221" s="15" t="s">
        <v>11</v>
      </c>
      <c r="G221" s="5" t="s">
        <v>63</v>
      </c>
      <c r="H221" s="5" t="s">
        <v>1195</v>
      </c>
      <c r="I221" s="5" t="s">
        <v>596</v>
      </c>
      <c r="J221" s="36">
        <v>1</v>
      </c>
      <c r="K221" s="36"/>
      <c r="L221" s="36"/>
      <c r="M221" s="7" t="s">
        <v>680</v>
      </c>
      <c r="N221" s="5" t="s">
        <v>142</v>
      </c>
      <c r="O221" s="49">
        <v>5.1761869999999996</v>
      </c>
      <c r="P221" s="49">
        <v>96.703936999999996</v>
      </c>
    </row>
    <row r="222" spans="2:16" x14ac:dyDescent="0.35">
      <c r="B222" s="22">
        <f t="shared" si="3"/>
        <v>215</v>
      </c>
      <c r="C222" s="5" t="s">
        <v>637</v>
      </c>
      <c r="D222" s="5" t="s">
        <v>1050</v>
      </c>
      <c r="E222" s="5" t="s">
        <v>1042</v>
      </c>
      <c r="F222" s="15" t="s">
        <v>11</v>
      </c>
      <c r="G222" s="5" t="s">
        <v>656</v>
      </c>
      <c r="H222" s="5" t="s">
        <v>1194</v>
      </c>
      <c r="I222" s="5" t="s">
        <v>638</v>
      </c>
      <c r="J222" s="36">
        <v>1</v>
      </c>
      <c r="K222" s="36"/>
      <c r="L222" s="36"/>
      <c r="M222" s="7" t="s">
        <v>640</v>
      </c>
      <c r="N222" s="5" t="s">
        <v>639</v>
      </c>
      <c r="O222" s="49">
        <v>5.1925509999999999</v>
      </c>
      <c r="P222" s="49">
        <v>96.705898000000005</v>
      </c>
    </row>
    <row r="223" spans="2:16" x14ac:dyDescent="0.35">
      <c r="B223" s="22">
        <f t="shared" si="3"/>
        <v>216</v>
      </c>
      <c r="C223" s="5" t="s">
        <v>655</v>
      </c>
      <c r="D223" s="5" t="s">
        <v>1051</v>
      </c>
      <c r="E223" s="5" t="s">
        <v>1047</v>
      </c>
      <c r="F223" s="15" t="s">
        <v>11</v>
      </c>
      <c r="G223" s="5" t="s">
        <v>656</v>
      </c>
      <c r="H223" s="5" t="s">
        <v>1194</v>
      </c>
      <c r="I223" s="5" t="s">
        <v>657</v>
      </c>
      <c r="J223" s="36">
        <v>1</v>
      </c>
      <c r="K223" s="36"/>
      <c r="L223" s="36"/>
      <c r="M223" s="7" t="s">
        <v>658</v>
      </c>
      <c r="N223" s="5" t="s">
        <v>126</v>
      </c>
      <c r="O223" s="49">
        <v>5.1803850000000002</v>
      </c>
      <c r="P223" s="49">
        <v>96.704802000000001</v>
      </c>
    </row>
    <row r="224" spans="2:16" x14ac:dyDescent="0.35">
      <c r="B224" s="22">
        <f t="shared" si="3"/>
        <v>217</v>
      </c>
      <c r="C224" s="5" t="s">
        <v>684</v>
      </c>
      <c r="D224" s="5" t="s">
        <v>1043</v>
      </c>
      <c r="E224" s="5" t="s">
        <v>1053</v>
      </c>
      <c r="F224" s="15" t="s">
        <v>11</v>
      </c>
      <c r="G224" s="5" t="s">
        <v>59</v>
      </c>
      <c r="H224" s="5" t="s">
        <v>1194</v>
      </c>
      <c r="I224" s="5" t="s">
        <v>60</v>
      </c>
      <c r="J224" s="36">
        <v>1</v>
      </c>
      <c r="K224" s="36"/>
      <c r="L224" s="36"/>
      <c r="M224" s="7" t="s">
        <v>685</v>
      </c>
      <c r="N224" s="5" t="s">
        <v>407</v>
      </c>
      <c r="O224" s="50">
        <v>5.1737849999999996</v>
      </c>
      <c r="P224" s="49">
        <v>96.704042999999999</v>
      </c>
    </row>
    <row r="225" spans="2:16" x14ac:dyDescent="0.35">
      <c r="B225" s="22">
        <f t="shared" si="3"/>
        <v>218</v>
      </c>
      <c r="C225" s="5" t="s">
        <v>693</v>
      </c>
      <c r="D225" s="5" t="s">
        <v>1043</v>
      </c>
      <c r="E225" s="5" t="s">
        <v>1057</v>
      </c>
      <c r="F225" s="15" t="s">
        <v>11</v>
      </c>
      <c r="G225" s="5" t="s">
        <v>59</v>
      </c>
      <c r="H225" s="5" t="s">
        <v>1194</v>
      </c>
      <c r="I225" s="5" t="s">
        <v>694</v>
      </c>
      <c r="J225" s="36"/>
      <c r="K225" s="36">
        <v>1</v>
      </c>
      <c r="L225" s="36"/>
      <c r="M225" s="7"/>
      <c r="N225" s="5" t="s">
        <v>142</v>
      </c>
      <c r="O225" s="49">
        <v>5.1584909999999997</v>
      </c>
      <c r="P225" s="49">
        <v>96.710678999999999</v>
      </c>
    </row>
    <row r="226" spans="2:16" x14ac:dyDescent="0.35">
      <c r="B226" s="22">
        <f t="shared" si="3"/>
        <v>219</v>
      </c>
      <c r="C226" s="5" t="s">
        <v>695</v>
      </c>
      <c r="D226" s="5" t="s">
        <v>1043</v>
      </c>
      <c r="E226" s="5" t="s">
        <v>1059</v>
      </c>
      <c r="F226" s="15" t="s">
        <v>11</v>
      </c>
      <c r="G226" s="5" t="s">
        <v>59</v>
      </c>
      <c r="H226" s="5" t="s">
        <v>1194</v>
      </c>
      <c r="I226" s="5" t="s">
        <v>308</v>
      </c>
      <c r="J226" s="36">
        <v>1</v>
      </c>
      <c r="K226" s="36"/>
      <c r="L226" s="36"/>
      <c r="M226" s="7"/>
      <c r="N226" s="7" t="s">
        <v>142</v>
      </c>
      <c r="O226" s="49">
        <v>5.1240519999999998</v>
      </c>
      <c r="P226" s="49">
        <v>96.716234</v>
      </c>
    </row>
    <row r="227" spans="2:16" x14ac:dyDescent="0.35">
      <c r="B227" s="22">
        <f t="shared" si="3"/>
        <v>220</v>
      </c>
      <c r="C227" s="5" t="s">
        <v>1184</v>
      </c>
      <c r="D227" s="5" t="s">
        <v>1185</v>
      </c>
      <c r="E227" s="5" t="s">
        <v>1186</v>
      </c>
      <c r="F227" s="15" t="s">
        <v>11</v>
      </c>
      <c r="G227" s="5" t="s">
        <v>59</v>
      </c>
      <c r="H227" s="5" t="s">
        <v>1194</v>
      </c>
      <c r="I227" s="5" t="s">
        <v>25</v>
      </c>
      <c r="J227" s="36">
        <v>1</v>
      </c>
      <c r="K227" s="36"/>
      <c r="L227" s="36"/>
      <c r="M227" s="7" t="s">
        <v>1187</v>
      </c>
      <c r="N227" s="7" t="s">
        <v>129</v>
      </c>
      <c r="O227" s="49">
        <v>5.2168542000000002</v>
      </c>
      <c r="P227" s="49">
        <v>96.705800999999994</v>
      </c>
    </row>
    <row r="228" spans="2:16" x14ac:dyDescent="0.35">
      <c r="B228" s="22">
        <f t="shared" si="3"/>
        <v>221</v>
      </c>
      <c r="C228" s="5" t="s">
        <v>681</v>
      </c>
      <c r="D228" s="5" t="s">
        <v>1043</v>
      </c>
      <c r="E228" s="5" t="s">
        <v>1052</v>
      </c>
      <c r="F228" s="15" t="s">
        <v>11</v>
      </c>
      <c r="G228" s="5" t="s">
        <v>58</v>
      </c>
      <c r="H228" s="5" t="s">
        <v>1196</v>
      </c>
      <c r="I228" s="5" t="s">
        <v>682</v>
      </c>
      <c r="J228" s="36">
        <v>1</v>
      </c>
      <c r="K228" s="6"/>
      <c r="L228" s="6"/>
      <c r="M228" s="7" t="s">
        <v>683</v>
      </c>
      <c r="N228" s="8" t="s">
        <v>219</v>
      </c>
      <c r="O228" s="49">
        <v>5.1803109999999997</v>
      </c>
      <c r="P228" s="49">
        <v>96.699195000000003</v>
      </c>
    </row>
    <row r="229" spans="2:16" x14ac:dyDescent="0.35">
      <c r="B229" s="22">
        <f t="shared" si="3"/>
        <v>222</v>
      </c>
      <c r="C229" s="5" t="s">
        <v>686</v>
      </c>
      <c r="D229" s="5" t="s">
        <v>1043</v>
      </c>
      <c r="E229" s="5" t="s">
        <v>1053</v>
      </c>
      <c r="F229" s="15" t="s">
        <v>11</v>
      </c>
      <c r="G229" s="5" t="s">
        <v>58</v>
      </c>
      <c r="H229" s="5" t="s">
        <v>1196</v>
      </c>
      <c r="I229" s="5" t="s">
        <v>687</v>
      </c>
      <c r="J229" s="36">
        <v>1</v>
      </c>
      <c r="K229" s="36"/>
      <c r="L229" s="36"/>
      <c r="M229" s="7"/>
      <c r="N229" s="5" t="s">
        <v>385</v>
      </c>
      <c r="O229" s="49">
        <v>5.1706820000000002</v>
      </c>
      <c r="P229" s="49">
        <v>96.705010000000001</v>
      </c>
    </row>
    <row r="230" spans="2:16" x14ac:dyDescent="0.35">
      <c r="B230" s="22">
        <f t="shared" si="3"/>
        <v>223</v>
      </c>
      <c r="C230" s="5" t="s">
        <v>662</v>
      </c>
      <c r="D230" s="5" t="s">
        <v>1054</v>
      </c>
      <c r="E230" s="5" t="s">
        <v>1055</v>
      </c>
      <c r="F230" s="15" t="s">
        <v>11</v>
      </c>
      <c r="G230" s="5" t="s">
        <v>52</v>
      </c>
      <c r="H230" s="5" t="s">
        <v>1197</v>
      </c>
      <c r="I230" s="5" t="s">
        <v>668</v>
      </c>
      <c r="J230" s="36">
        <v>1</v>
      </c>
      <c r="K230" s="36"/>
      <c r="L230" s="36"/>
      <c r="M230" s="7" t="s">
        <v>669</v>
      </c>
      <c r="N230" s="5" t="s">
        <v>670</v>
      </c>
      <c r="O230" s="49">
        <v>5.17849</v>
      </c>
      <c r="P230" s="49">
        <v>96.703134000000006</v>
      </c>
    </row>
    <row r="231" spans="2:16" x14ac:dyDescent="0.35">
      <c r="B231" s="22">
        <f t="shared" si="3"/>
        <v>224</v>
      </c>
      <c r="C231" s="5" t="s">
        <v>688</v>
      </c>
      <c r="D231" s="5" t="s">
        <v>1056</v>
      </c>
      <c r="E231" s="5" t="s">
        <v>1053</v>
      </c>
      <c r="F231" s="15" t="s">
        <v>11</v>
      </c>
      <c r="G231" s="5" t="s">
        <v>52</v>
      </c>
      <c r="H231" s="5" t="s">
        <v>1197</v>
      </c>
      <c r="I231" s="5" t="s">
        <v>689</v>
      </c>
      <c r="J231" s="36">
        <v>1</v>
      </c>
      <c r="K231" s="36"/>
      <c r="L231" s="36"/>
      <c r="M231" s="7" t="s">
        <v>690</v>
      </c>
      <c r="N231" s="5" t="s">
        <v>375</v>
      </c>
      <c r="O231" s="49">
        <v>5.1716240000000004</v>
      </c>
      <c r="P231" s="49">
        <v>96.703919999999997</v>
      </c>
    </row>
    <row r="232" spans="2:16" x14ac:dyDescent="0.35">
      <c r="B232" s="25">
        <f>B231+1</f>
        <v>225</v>
      </c>
      <c r="C232" s="5" t="s">
        <v>691</v>
      </c>
      <c r="D232" s="5" t="s">
        <v>1043</v>
      </c>
      <c r="E232" s="5" t="s">
        <v>1053</v>
      </c>
      <c r="F232" s="15" t="s">
        <v>11</v>
      </c>
      <c r="G232" s="5" t="s">
        <v>398</v>
      </c>
      <c r="H232" s="5" t="s">
        <v>1206</v>
      </c>
      <c r="I232" s="5" t="s">
        <v>804</v>
      </c>
      <c r="J232" s="36"/>
      <c r="K232" s="36">
        <v>1</v>
      </c>
      <c r="L232" s="36"/>
      <c r="M232" s="7" t="s">
        <v>692</v>
      </c>
      <c r="N232" s="5" t="s">
        <v>375</v>
      </c>
      <c r="O232" s="49">
        <v>5.1686170000000002</v>
      </c>
      <c r="P232" s="49">
        <v>96.704809999999995</v>
      </c>
    </row>
    <row r="233" spans="2:16" x14ac:dyDescent="0.35">
      <c r="B233" s="25">
        <f>B232+1</f>
        <v>226</v>
      </c>
      <c r="C233" s="5" t="s">
        <v>671</v>
      </c>
      <c r="D233" s="5" t="s">
        <v>1058</v>
      </c>
      <c r="E233" s="5" t="s">
        <v>1055</v>
      </c>
      <c r="F233" s="15" t="s">
        <v>11</v>
      </c>
      <c r="G233" s="5" t="s">
        <v>672</v>
      </c>
      <c r="H233" s="5" t="s">
        <v>1202</v>
      </c>
      <c r="I233" s="5" t="s">
        <v>673</v>
      </c>
      <c r="J233" s="36">
        <v>1</v>
      </c>
      <c r="K233" s="36"/>
      <c r="L233" s="36"/>
      <c r="M233" s="7" t="s">
        <v>674</v>
      </c>
      <c r="N233" s="5" t="s">
        <v>298</v>
      </c>
      <c r="O233" s="49">
        <v>5.1789240000000003</v>
      </c>
      <c r="P233" s="49">
        <v>96.702592999999993</v>
      </c>
    </row>
    <row r="234" spans="2:16" x14ac:dyDescent="0.35">
      <c r="B234" s="22">
        <f>B233+1</f>
        <v>227</v>
      </c>
      <c r="C234" s="5" t="s">
        <v>706</v>
      </c>
      <c r="D234" s="5" t="s">
        <v>1060</v>
      </c>
      <c r="E234" s="5" t="s">
        <v>1061</v>
      </c>
      <c r="F234" s="5" t="s">
        <v>12</v>
      </c>
      <c r="G234" s="5" t="s">
        <v>63</v>
      </c>
      <c r="H234" s="5" t="s">
        <v>1195</v>
      </c>
      <c r="I234" s="5" t="s">
        <v>707</v>
      </c>
      <c r="J234" s="36">
        <v>1</v>
      </c>
      <c r="K234" s="36"/>
      <c r="L234" s="36"/>
      <c r="M234" s="7" t="s">
        <v>708</v>
      </c>
      <c r="N234" s="5" t="s">
        <v>121</v>
      </c>
      <c r="O234" s="49">
        <v>5.2221659999999996</v>
      </c>
      <c r="P234" s="49">
        <v>96.730513000000002</v>
      </c>
    </row>
    <row r="235" spans="2:16" x14ac:dyDescent="0.35">
      <c r="B235" s="22">
        <f>B234+1</f>
        <v>228</v>
      </c>
      <c r="C235" s="5" t="s">
        <v>719</v>
      </c>
      <c r="D235" s="5"/>
      <c r="E235" s="5" t="s">
        <v>1062</v>
      </c>
      <c r="F235" s="5" t="s">
        <v>12</v>
      </c>
      <c r="G235" s="5" t="s">
        <v>63</v>
      </c>
      <c r="H235" s="5" t="s">
        <v>1195</v>
      </c>
      <c r="I235" s="5" t="s">
        <v>720</v>
      </c>
      <c r="J235" s="36">
        <v>1</v>
      </c>
      <c r="K235" s="36"/>
      <c r="L235" s="36"/>
      <c r="M235" s="7"/>
      <c r="N235" s="5" t="s">
        <v>138</v>
      </c>
      <c r="O235" s="49">
        <v>5.2026260000000004</v>
      </c>
      <c r="P235" s="49">
        <v>96.713886000000002</v>
      </c>
    </row>
    <row r="236" spans="2:16" x14ac:dyDescent="0.35">
      <c r="B236" s="22">
        <f t="shared" ref="B236:B299" si="4">B235+1</f>
        <v>229</v>
      </c>
      <c r="C236" s="5" t="s">
        <v>724</v>
      </c>
      <c r="D236" s="5" t="s">
        <v>905</v>
      </c>
      <c r="E236" s="5" t="s">
        <v>1063</v>
      </c>
      <c r="F236" s="5" t="s">
        <v>12</v>
      </c>
      <c r="G236" s="5" t="s">
        <v>63</v>
      </c>
      <c r="H236" s="5" t="s">
        <v>1195</v>
      </c>
      <c r="I236" s="5" t="s">
        <v>726</v>
      </c>
      <c r="J236" s="36">
        <v>1</v>
      </c>
      <c r="K236" s="36"/>
      <c r="L236" s="36"/>
      <c r="M236" s="7" t="s">
        <v>725</v>
      </c>
      <c r="N236" s="5" t="s">
        <v>129</v>
      </c>
      <c r="O236" s="49">
        <v>5.2203970000000002</v>
      </c>
      <c r="P236" s="49">
        <v>96.704209000000006</v>
      </c>
    </row>
    <row r="237" spans="2:16" x14ac:dyDescent="0.35">
      <c r="B237" s="22">
        <f t="shared" si="4"/>
        <v>230</v>
      </c>
      <c r="C237" s="5" t="s">
        <v>709</v>
      </c>
      <c r="D237" s="5"/>
      <c r="E237" s="5" t="s">
        <v>1066</v>
      </c>
      <c r="F237" s="5" t="s">
        <v>12</v>
      </c>
      <c r="G237" s="5" t="s">
        <v>59</v>
      </c>
      <c r="H237" s="5" t="s">
        <v>1194</v>
      </c>
      <c r="I237" s="5" t="s">
        <v>60</v>
      </c>
      <c r="J237" s="36">
        <v>1</v>
      </c>
      <c r="K237" s="36"/>
      <c r="L237" s="36"/>
      <c r="M237" s="7"/>
      <c r="N237" s="5" t="s">
        <v>140</v>
      </c>
      <c r="O237" s="49">
        <v>5.2217779999999996</v>
      </c>
      <c r="P237" s="49">
        <v>96.728279999999998</v>
      </c>
    </row>
    <row r="238" spans="2:16" x14ac:dyDescent="0.35">
      <c r="B238" s="22">
        <f t="shared" si="4"/>
        <v>231</v>
      </c>
      <c r="C238" s="5" t="s">
        <v>441</v>
      </c>
      <c r="D238" s="5"/>
      <c r="E238" s="5" t="s">
        <v>927</v>
      </c>
      <c r="F238" s="5" t="s">
        <v>12</v>
      </c>
      <c r="G238" s="5" t="s">
        <v>59</v>
      </c>
      <c r="H238" s="5" t="s">
        <v>1194</v>
      </c>
      <c r="I238" s="5" t="s">
        <v>728</v>
      </c>
      <c r="J238" s="36">
        <v>1</v>
      </c>
      <c r="K238" s="36"/>
      <c r="L238" s="36"/>
      <c r="M238" s="7" t="s">
        <v>727</v>
      </c>
      <c r="N238" s="5" t="s">
        <v>141</v>
      </c>
      <c r="O238" s="49">
        <v>5.2169220000000003</v>
      </c>
      <c r="P238" s="49">
        <v>96.686676000000006</v>
      </c>
    </row>
    <row r="239" spans="2:16" x14ac:dyDescent="0.35">
      <c r="B239" s="22">
        <f t="shared" si="4"/>
        <v>232</v>
      </c>
      <c r="C239" s="5" t="s">
        <v>696</v>
      </c>
      <c r="D239" s="5" t="s">
        <v>1064</v>
      </c>
      <c r="E239" s="5" t="s">
        <v>1065</v>
      </c>
      <c r="F239" s="5" t="s">
        <v>12</v>
      </c>
      <c r="G239" s="5" t="s">
        <v>58</v>
      </c>
      <c r="H239" s="5" t="s">
        <v>1196</v>
      </c>
      <c r="I239" s="5" t="s">
        <v>22</v>
      </c>
      <c r="J239" s="36">
        <v>1</v>
      </c>
      <c r="K239" s="36"/>
      <c r="L239" s="36"/>
      <c r="M239" s="7"/>
      <c r="N239" s="5" t="s">
        <v>697</v>
      </c>
      <c r="O239" s="49">
        <v>5.2313960000000002</v>
      </c>
      <c r="P239" s="49">
        <v>96.732889999999998</v>
      </c>
    </row>
    <row r="240" spans="2:16" x14ac:dyDescent="0.35">
      <c r="B240" s="22">
        <f>B239+1</f>
        <v>233</v>
      </c>
      <c r="C240" s="5" t="s">
        <v>702</v>
      </c>
      <c r="D240" s="5" t="s">
        <v>1188</v>
      </c>
      <c r="E240" s="5" t="s">
        <v>1065</v>
      </c>
      <c r="F240" s="5" t="s">
        <v>12</v>
      </c>
      <c r="G240" s="5" t="s">
        <v>52</v>
      </c>
      <c r="H240" s="5" t="s">
        <v>1197</v>
      </c>
      <c r="I240" s="5" t="s">
        <v>469</v>
      </c>
      <c r="J240" s="36">
        <v>1</v>
      </c>
      <c r="K240" s="36"/>
      <c r="L240" s="36"/>
      <c r="M240" s="7" t="s">
        <v>703</v>
      </c>
      <c r="N240" s="5" t="s">
        <v>407</v>
      </c>
      <c r="O240" s="49">
        <v>5.2291369999999997</v>
      </c>
      <c r="P240" s="49">
        <v>96.732079999999996</v>
      </c>
    </row>
    <row r="241" spans="2:16" x14ac:dyDescent="0.35">
      <c r="B241" s="22">
        <f t="shared" si="4"/>
        <v>234</v>
      </c>
      <c r="C241" s="5" t="s">
        <v>704</v>
      </c>
      <c r="D241" s="5" t="s">
        <v>1188</v>
      </c>
      <c r="E241" s="5" t="s">
        <v>1065</v>
      </c>
      <c r="F241" s="5" t="s">
        <v>12</v>
      </c>
      <c r="G241" s="5" t="s">
        <v>52</v>
      </c>
      <c r="H241" s="5" t="s">
        <v>1197</v>
      </c>
      <c r="I241" s="5" t="s">
        <v>469</v>
      </c>
      <c r="J241" s="36">
        <v>1</v>
      </c>
      <c r="K241" s="36"/>
      <c r="L241" s="36"/>
      <c r="M241" s="7" t="s">
        <v>705</v>
      </c>
      <c r="N241" s="5" t="s">
        <v>407</v>
      </c>
      <c r="O241" s="49">
        <v>5.2277560000000003</v>
      </c>
      <c r="P241" s="49">
        <v>96.732069999999993</v>
      </c>
    </row>
    <row r="242" spans="2:16" x14ac:dyDescent="0.35">
      <c r="B242" s="22">
        <f t="shared" si="4"/>
        <v>235</v>
      </c>
      <c r="C242" s="5" t="s">
        <v>710</v>
      </c>
      <c r="D242" s="5"/>
      <c r="E242" s="5" t="s">
        <v>976</v>
      </c>
      <c r="F242" s="5" t="s">
        <v>12</v>
      </c>
      <c r="G242" s="5" t="s">
        <v>52</v>
      </c>
      <c r="H242" s="5" t="s">
        <v>1197</v>
      </c>
      <c r="I242" s="5" t="s">
        <v>179</v>
      </c>
      <c r="J242" s="36">
        <v>1</v>
      </c>
      <c r="K242" s="36"/>
      <c r="L242" s="36"/>
      <c r="M242" s="7" t="s">
        <v>711</v>
      </c>
      <c r="N242" s="5" t="s">
        <v>407</v>
      </c>
      <c r="O242" s="49">
        <v>5.2221130000000002</v>
      </c>
      <c r="P242" s="49">
        <v>96.717243999999994</v>
      </c>
    </row>
    <row r="243" spans="2:16" x14ac:dyDescent="0.35">
      <c r="B243" s="22">
        <f t="shared" si="4"/>
        <v>236</v>
      </c>
      <c r="C243" s="5" t="s">
        <v>712</v>
      </c>
      <c r="D243" s="5"/>
      <c r="E243" s="5" t="s">
        <v>976</v>
      </c>
      <c r="F243" s="5" t="s">
        <v>12</v>
      </c>
      <c r="G243" s="5" t="s">
        <v>52</v>
      </c>
      <c r="H243" s="5" t="s">
        <v>1197</v>
      </c>
      <c r="I243" s="5" t="s">
        <v>469</v>
      </c>
      <c r="J243" s="36">
        <v>1</v>
      </c>
      <c r="K243" s="36"/>
      <c r="L243" s="36"/>
      <c r="M243" s="7" t="s">
        <v>714</v>
      </c>
      <c r="N243" s="5" t="s">
        <v>713</v>
      </c>
      <c r="O243" s="49">
        <v>5.2230740000000004</v>
      </c>
      <c r="P243" s="49">
        <v>96.709688999999997</v>
      </c>
    </row>
    <row r="244" spans="2:16" x14ac:dyDescent="0.35">
      <c r="B244" s="22">
        <f t="shared" si="4"/>
        <v>237</v>
      </c>
      <c r="C244" s="5" t="s">
        <v>723</v>
      </c>
      <c r="D244" s="5" t="s">
        <v>905</v>
      </c>
      <c r="E244" s="5" t="s">
        <v>1063</v>
      </c>
      <c r="F244" s="5" t="s">
        <v>12</v>
      </c>
      <c r="G244" s="5" t="s">
        <v>52</v>
      </c>
      <c r="H244" s="5" t="s">
        <v>1197</v>
      </c>
      <c r="I244" s="5" t="s">
        <v>469</v>
      </c>
      <c r="J244" s="36">
        <v>1</v>
      </c>
      <c r="K244" s="36"/>
      <c r="L244" s="36"/>
      <c r="M244" s="7" t="s">
        <v>721</v>
      </c>
      <c r="N244" s="5" t="s">
        <v>722</v>
      </c>
      <c r="O244" s="49">
        <v>5.2220589999999998</v>
      </c>
      <c r="P244" s="49">
        <v>96.704179999999994</v>
      </c>
    </row>
    <row r="245" spans="2:16" x14ac:dyDescent="0.35">
      <c r="B245" s="22">
        <f t="shared" si="4"/>
        <v>238</v>
      </c>
      <c r="C245" s="5" t="s">
        <v>715</v>
      </c>
      <c r="D245" s="5"/>
      <c r="E245" s="5" t="s">
        <v>1067</v>
      </c>
      <c r="F245" s="5" t="s">
        <v>12</v>
      </c>
      <c r="G245" s="5" t="s">
        <v>391</v>
      </c>
      <c r="H245" s="5" t="s">
        <v>1160</v>
      </c>
      <c r="I245" s="9" t="s">
        <v>718</v>
      </c>
      <c r="J245" s="36">
        <v>1</v>
      </c>
      <c r="K245" s="6"/>
      <c r="L245" s="6"/>
      <c r="M245" s="7" t="s">
        <v>717</v>
      </c>
      <c r="N245" s="8" t="s">
        <v>716</v>
      </c>
      <c r="O245" s="49">
        <v>5.2259520000000004</v>
      </c>
      <c r="P245" s="49">
        <v>96.705573000000001</v>
      </c>
    </row>
    <row r="246" spans="2:16" x14ac:dyDescent="0.35">
      <c r="B246" s="22">
        <f t="shared" si="4"/>
        <v>239</v>
      </c>
      <c r="C246" s="5" t="s">
        <v>698</v>
      </c>
      <c r="D246" s="5" t="s">
        <v>1068</v>
      </c>
      <c r="E246" s="5" t="s">
        <v>1065</v>
      </c>
      <c r="F246" s="5" t="s">
        <v>12</v>
      </c>
      <c r="G246" s="5" t="s">
        <v>52</v>
      </c>
      <c r="H246" s="5" t="s">
        <v>1160</v>
      </c>
      <c r="I246" s="5" t="s">
        <v>699</v>
      </c>
      <c r="J246" s="36">
        <v>1</v>
      </c>
      <c r="K246" s="36"/>
      <c r="L246" s="36"/>
      <c r="M246" s="7" t="s">
        <v>700</v>
      </c>
      <c r="N246" s="5" t="s">
        <v>701</v>
      </c>
      <c r="O246" s="49">
        <v>5.2285339999999998</v>
      </c>
      <c r="P246" s="49">
        <v>96.733182999999997</v>
      </c>
    </row>
    <row r="247" spans="2:16" x14ac:dyDescent="0.35">
      <c r="B247" s="22">
        <f t="shared" si="4"/>
        <v>240</v>
      </c>
      <c r="C247" s="5" t="s">
        <v>314</v>
      </c>
      <c r="D247" s="5" t="s">
        <v>1069</v>
      </c>
      <c r="E247" s="5" t="s">
        <v>1070</v>
      </c>
      <c r="F247" s="9" t="s">
        <v>13</v>
      </c>
      <c r="G247" s="5" t="s">
        <v>1153</v>
      </c>
      <c r="H247" s="5" t="s">
        <v>47</v>
      </c>
      <c r="I247" s="5" t="s">
        <v>319</v>
      </c>
      <c r="J247" s="6"/>
      <c r="K247" s="6">
        <v>1</v>
      </c>
      <c r="L247" s="6"/>
      <c r="M247" s="7" t="s">
        <v>315</v>
      </c>
      <c r="N247" s="5" t="s">
        <v>298</v>
      </c>
      <c r="O247" s="50">
        <v>5.1965849999999998</v>
      </c>
      <c r="P247" s="50">
        <v>96.795126999999994</v>
      </c>
    </row>
    <row r="248" spans="2:16" x14ac:dyDescent="0.35">
      <c r="B248" s="22">
        <f t="shared" si="4"/>
        <v>241</v>
      </c>
      <c r="C248" s="5" t="s">
        <v>318</v>
      </c>
      <c r="D248" s="5" t="s">
        <v>1071</v>
      </c>
      <c r="E248" s="5" t="s">
        <v>1070</v>
      </c>
      <c r="F248" s="9" t="s">
        <v>13</v>
      </c>
      <c r="G248" s="5" t="s">
        <v>1153</v>
      </c>
      <c r="H248" s="5" t="s">
        <v>47</v>
      </c>
      <c r="I248" s="5" t="s">
        <v>320</v>
      </c>
      <c r="J248" s="6"/>
      <c r="K248" s="6">
        <v>1</v>
      </c>
      <c r="L248" s="6"/>
      <c r="M248" s="7"/>
      <c r="N248" s="5" t="s">
        <v>298</v>
      </c>
      <c r="O248" s="49">
        <v>5.196752</v>
      </c>
      <c r="P248" s="49">
        <v>96.792668000000006</v>
      </c>
    </row>
    <row r="249" spans="2:16" x14ac:dyDescent="0.35">
      <c r="B249" s="22">
        <f t="shared" si="4"/>
        <v>242</v>
      </c>
      <c r="C249" s="5" t="s">
        <v>321</v>
      </c>
      <c r="D249" s="5" t="s">
        <v>1069</v>
      </c>
      <c r="E249" s="5" t="s">
        <v>1070</v>
      </c>
      <c r="F249" s="9" t="s">
        <v>13</v>
      </c>
      <c r="G249" s="5" t="s">
        <v>1153</v>
      </c>
      <c r="H249" s="5" t="s">
        <v>47</v>
      </c>
      <c r="I249" s="5" t="s">
        <v>322</v>
      </c>
      <c r="J249" s="6"/>
      <c r="K249" s="6">
        <v>1</v>
      </c>
      <c r="L249" s="6"/>
      <c r="M249" s="7"/>
      <c r="N249" s="5" t="s">
        <v>298</v>
      </c>
      <c r="O249" s="49">
        <v>5.1965700000000004</v>
      </c>
      <c r="P249" s="49">
        <v>96.791985999999994</v>
      </c>
    </row>
    <row r="250" spans="2:16" x14ac:dyDescent="0.35">
      <c r="B250" s="22">
        <f t="shared" si="4"/>
        <v>243</v>
      </c>
      <c r="C250" s="5" t="s">
        <v>331</v>
      </c>
      <c r="D250" s="5" t="s">
        <v>1072</v>
      </c>
      <c r="E250" s="5" t="s">
        <v>810</v>
      </c>
      <c r="F250" s="9" t="s">
        <v>13</v>
      </c>
      <c r="G250" s="5" t="s">
        <v>47</v>
      </c>
      <c r="H250" s="5" t="s">
        <v>47</v>
      </c>
      <c r="I250" s="5" t="s">
        <v>332</v>
      </c>
      <c r="J250" s="6"/>
      <c r="K250" s="6">
        <v>1</v>
      </c>
      <c r="L250" s="6"/>
      <c r="M250" s="7" t="s">
        <v>333</v>
      </c>
      <c r="N250" s="5" t="s">
        <v>334</v>
      </c>
      <c r="O250" s="49">
        <v>5.196637</v>
      </c>
      <c r="P250" s="49">
        <v>96.788346000000004</v>
      </c>
    </row>
    <row r="251" spans="2:16" x14ac:dyDescent="0.35">
      <c r="B251" s="22">
        <f t="shared" si="4"/>
        <v>244</v>
      </c>
      <c r="C251" s="5" t="s">
        <v>341</v>
      </c>
      <c r="D251" s="5" t="s">
        <v>1073</v>
      </c>
      <c r="E251" s="5" t="s">
        <v>810</v>
      </c>
      <c r="F251" s="9" t="s">
        <v>13</v>
      </c>
      <c r="G251" s="5" t="s">
        <v>1153</v>
      </c>
      <c r="H251" s="5" t="s">
        <v>47</v>
      </c>
      <c r="I251" s="5" t="s">
        <v>336</v>
      </c>
      <c r="J251" s="6"/>
      <c r="K251" s="6">
        <v>1</v>
      </c>
      <c r="L251" s="6"/>
      <c r="M251" s="7"/>
      <c r="N251" s="5" t="s">
        <v>335</v>
      </c>
      <c r="O251" s="49">
        <v>5.1966770000000002</v>
      </c>
      <c r="P251" s="49">
        <v>96.786693999999997</v>
      </c>
    </row>
    <row r="252" spans="2:16" x14ac:dyDescent="0.35">
      <c r="B252" s="22">
        <f t="shared" si="4"/>
        <v>245</v>
      </c>
      <c r="C252" s="5" t="s">
        <v>342</v>
      </c>
      <c r="D252" s="5" t="s">
        <v>924</v>
      </c>
      <c r="E252" s="5" t="s">
        <v>810</v>
      </c>
      <c r="F252" s="9" t="s">
        <v>13</v>
      </c>
      <c r="G252" s="5" t="s">
        <v>1153</v>
      </c>
      <c r="H252" s="5" t="s">
        <v>47</v>
      </c>
      <c r="I252" s="5" t="s">
        <v>339</v>
      </c>
      <c r="J252" s="6"/>
      <c r="K252" s="6">
        <v>1</v>
      </c>
      <c r="L252" s="6"/>
      <c r="M252" s="7"/>
      <c r="N252" s="8" t="s">
        <v>340</v>
      </c>
      <c r="O252" s="49">
        <v>5.197038</v>
      </c>
      <c r="P252" s="49">
        <v>96.786946</v>
      </c>
    </row>
    <row r="253" spans="2:16" x14ac:dyDescent="0.35">
      <c r="B253" s="22">
        <f t="shared" si="4"/>
        <v>246</v>
      </c>
      <c r="C253" s="5" t="s">
        <v>344</v>
      </c>
      <c r="D253" s="5" t="s">
        <v>924</v>
      </c>
      <c r="E253" s="5" t="s">
        <v>810</v>
      </c>
      <c r="F253" s="9" t="s">
        <v>13</v>
      </c>
      <c r="G253" s="5" t="s">
        <v>1153</v>
      </c>
      <c r="H253" s="5" t="s">
        <v>47</v>
      </c>
      <c r="I253" s="5" t="s">
        <v>1189</v>
      </c>
      <c r="J253" s="6"/>
      <c r="K253" s="6">
        <v>1</v>
      </c>
      <c r="L253" s="6"/>
      <c r="M253" s="7"/>
      <c r="N253" s="5" t="s">
        <v>298</v>
      </c>
      <c r="O253" s="49">
        <v>5.1971730000000003</v>
      </c>
      <c r="P253" s="49">
        <v>96.786248000000001</v>
      </c>
    </row>
    <row r="254" spans="2:16" x14ac:dyDescent="0.35">
      <c r="B254" s="22">
        <f t="shared" si="4"/>
        <v>247</v>
      </c>
      <c r="C254" s="9" t="s">
        <v>348</v>
      </c>
      <c r="D254" s="9" t="s">
        <v>893</v>
      </c>
      <c r="E254" s="5" t="s">
        <v>1074</v>
      </c>
      <c r="F254" s="9" t="s">
        <v>13</v>
      </c>
      <c r="G254" s="5" t="s">
        <v>1153</v>
      </c>
      <c r="H254" s="5" t="s">
        <v>47</v>
      </c>
      <c r="I254" s="5" t="s">
        <v>349</v>
      </c>
      <c r="J254" s="6"/>
      <c r="K254" s="6">
        <v>1</v>
      </c>
      <c r="L254" s="6"/>
      <c r="M254" s="7" t="s">
        <v>350</v>
      </c>
      <c r="N254" s="5" t="s">
        <v>298</v>
      </c>
      <c r="O254" s="49">
        <v>5.1969200000000004</v>
      </c>
      <c r="P254" s="49">
        <v>96.784709000000007</v>
      </c>
    </row>
    <row r="255" spans="2:16" x14ac:dyDescent="0.35">
      <c r="B255" s="22">
        <f t="shared" si="4"/>
        <v>248</v>
      </c>
      <c r="C255" s="5" t="s">
        <v>356</v>
      </c>
      <c r="D255" s="9" t="s">
        <v>893</v>
      </c>
      <c r="E255" s="5" t="s">
        <v>1074</v>
      </c>
      <c r="F255" s="9" t="s">
        <v>13</v>
      </c>
      <c r="G255" s="5" t="s">
        <v>1153</v>
      </c>
      <c r="H255" s="5" t="s">
        <v>47</v>
      </c>
      <c r="I255" s="5" t="s">
        <v>358</v>
      </c>
      <c r="J255" s="6"/>
      <c r="K255" s="6">
        <v>1</v>
      </c>
      <c r="L255" s="6"/>
      <c r="M255" s="7" t="s">
        <v>357</v>
      </c>
      <c r="N255" s="5" t="s">
        <v>298</v>
      </c>
      <c r="O255" s="49">
        <v>5.197343</v>
      </c>
      <c r="P255" s="49">
        <v>96.784428000000005</v>
      </c>
    </row>
    <row r="256" spans="2:16" x14ac:dyDescent="0.35">
      <c r="B256" s="22">
        <f t="shared" si="4"/>
        <v>249</v>
      </c>
      <c r="C256" s="5" t="s">
        <v>359</v>
      </c>
      <c r="D256" s="9" t="s">
        <v>893</v>
      </c>
      <c r="E256" s="5" t="s">
        <v>1074</v>
      </c>
      <c r="F256" s="9" t="s">
        <v>13</v>
      </c>
      <c r="G256" s="5" t="s">
        <v>1153</v>
      </c>
      <c r="H256" s="5" t="s">
        <v>47</v>
      </c>
      <c r="I256" s="5" t="s">
        <v>358</v>
      </c>
      <c r="J256" s="6"/>
      <c r="K256" s="6">
        <v>1</v>
      </c>
      <c r="L256" s="6"/>
      <c r="M256" s="7" t="s">
        <v>360</v>
      </c>
      <c r="N256" s="5" t="s">
        <v>203</v>
      </c>
      <c r="O256" s="49">
        <v>5.1973390000000004</v>
      </c>
      <c r="P256" s="49">
        <v>96.784285999999994</v>
      </c>
    </row>
    <row r="257" spans="2:16" x14ac:dyDescent="0.35">
      <c r="B257" s="22">
        <f t="shared" si="4"/>
        <v>250</v>
      </c>
      <c r="C257" s="5" t="s">
        <v>364</v>
      </c>
      <c r="D257" s="5"/>
      <c r="E257" s="5" t="s">
        <v>1075</v>
      </c>
      <c r="F257" s="9" t="s">
        <v>13</v>
      </c>
      <c r="G257" s="5" t="s">
        <v>47</v>
      </c>
      <c r="H257" s="5" t="s">
        <v>47</v>
      </c>
      <c r="I257" s="5" t="s">
        <v>365</v>
      </c>
      <c r="J257" s="6">
        <v>1</v>
      </c>
      <c r="K257" s="6"/>
      <c r="L257" s="6"/>
      <c r="M257" s="7" t="s">
        <v>366</v>
      </c>
      <c r="N257" s="5" t="s">
        <v>367</v>
      </c>
      <c r="O257" s="49">
        <v>5.1981950000000001</v>
      </c>
      <c r="P257" s="49">
        <v>96.778569000000005</v>
      </c>
    </row>
    <row r="258" spans="2:16" x14ac:dyDescent="0.35">
      <c r="B258" s="22">
        <f t="shared" si="4"/>
        <v>251</v>
      </c>
      <c r="C258" s="5" t="s">
        <v>370</v>
      </c>
      <c r="D258" s="9" t="s">
        <v>1077</v>
      </c>
      <c r="E258" s="5" t="s">
        <v>1076</v>
      </c>
      <c r="F258" s="9" t="s">
        <v>13</v>
      </c>
      <c r="G258" s="5" t="s">
        <v>1153</v>
      </c>
      <c r="H258" s="5" t="s">
        <v>47</v>
      </c>
      <c r="I258" s="5" t="s">
        <v>578</v>
      </c>
      <c r="J258" s="6"/>
      <c r="K258" s="6">
        <v>1</v>
      </c>
      <c r="L258" s="6"/>
      <c r="M258" s="7" t="s">
        <v>371</v>
      </c>
      <c r="N258" s="5" t="s">
        <v>372</v>
      </c>
      <c r="O258" s="49">
        <v>5.2004570000000001</v>
      </c>
      <c r="P258" s="49">
        <v>96.978800000000007</v>
      </c>
    </row>
    <row r="259" spans="2:16" x14ac:dyDescent="0.35">
      <c r="B259" s="22">
        <f t="shared" si="4"/>
        <v>252</v>
      </c>
      <c r="C259" s="9" t="s">
        <v>1190</v>
      </c>
      <c r="D259" s="5" t="s">
        <v>1095</v>
      </c>
      <c r="E259" s="5" t="s">
        <v>1096</v>
      </c>
      <c r="F259" s="9" t="s">
        <v>13</v>
      </c>
      <c r="G259" s="5" t="s">
        <v>1153</v>
      </c>
      <c r="H259" s="5" t="s">
        <v>47</v>
      </c>
      <c r="I259" s="5" t="s">
        <v>1212</v>
      </c>
      <c r="J259" s="6">
        <v>1</v>
      </c>
      <c r="K259" s="6"/>
      <c r="L259" s="6"/>
      <c r="M259" s="7"/>
      <c r="N259" s="7" t="s">
        <v>340</v>
      </c>
      <c r="O259" s="49">
        <v>5.220675</v>
      </c>
      <c r="P259" s="49">
        <v>96.764178999999999</v>
      </c>
    </row>
    <row r="260" spans="2:16" x14ac:dyDescent="0.35">
      <c r="B260" s="22">
        <f t="shared" si="4"/>
        <v>253</v>
      </c>
      <c r="C260" s="9" t="s">
        <v>579</v>
      </c>
      <c r="D260" s="5" t="s">
        <v>1095</v>
      </c>
      <c r="E260" s="5" t="s">
        <v>1096</v>
      </c>
      <c r="F260" s="9" t="s">
        <v>13</v>
      </c>
      <c r="G260" s="5" t="s">
        <v>1153</v>
      </c>
      <c r="H260" s="5" t="s">
        <v>47</v>
      </c>
      <c r="I260" s="5" t="s">
        <v>1211</v>
      </c>
      <c r="J260" s="6">
        <v>1</v>
      </c>
      <c r="K260" s="6"/>
      <c r="L260" s="6"/>
      <c r="M260" s="7"/>
      <c r="N260" s="7" t="s">
        <v>580</v>
      </c>
      <c r="O260" s="49">
        <v>5.2206149999999996</v>
      </c>
      <c r="P260" s="49">
        <v>96.764152999999993</v>
      </c>
    </row>
    <row r="261" spans="2:16" x14ac:dyDescent="0.35">
      <c r="B261" s="22">
        <f t="shared" si="4"/>
        <v>254</v>
      </c>
      <c r="C261" s="5" t="s">
        <v>353</v>
      </c>
      <c r="D261" s="5" t="s">
        <v>913</v>
      </c>
      <c r="E261" s="5" t="s">
        <v>810</v>
      </c>
      <c r="F261" s="9" t="s">
        <v>13</v>
      </c>
      <c r="G261" s="5" t="s">
        <v>63</v>
      </c>
      <c r="H261" s="5" t="s">
        <v>1195</v>
      </c>
      <c r="I261" s="5" t="s">
        <v>355</v>
      </c>
      <c r="J261" s="6">
        <v>1</v>
      </c>
      <c r="K261" s="6"/>
      <c r="L261" s="6"/>
      <c r="M261" s="7" t="s">
        <v>354</v>
      </c>
      <c r="N261" s="5" t="s">
        <v>139</v>
      </c>
      <c r="O261" s="49">
        <v>5.1972649999999998</v>
      </c>
      <c r="P261" s="49">
        <v>96.784971999999996</v>
      </c>
    </row>
    <row r="262" spans="2:16" x14ac:dyDescent="0.35">
      <c r="B262" s="22">
        <f t="shared" si="4"/>
        <v>255</v>
      </c>
      <c r="C262" s="5" t="s">
        <v>307</v>
      </c>
      <c r="D262" s="5" t="s">
        <v>1069</v>
      </c>
      <c r="E262" s="5" t="s">
        <v>1070</v>
      </c>
      <c r="F262" s="9" t="s">
        <v>13</v>
      </c>
      <c r="G262" s="5" t="s">
        <v>59</v>
      </c>
      <c r="H262" s="5" t="s">
        <v>1194</v>
      </c>
      <c r="I262" s="5" t="s">
        <v>308</v>
      </c>
      <c r="J262" s="6">
        <v>1</v>
      </c>
      <c r="K262" s="6"/>
      <c r="L262" s="6"/>
      <c r="M262" s="7" t="s">
        <v>309</v>
      </c>
      <c r="N262" s="5" t="s">
        <v>121</v>
      </c>
      <c r="O262" s="49">
        <v>5.1960059999999997</v>
      </c>
      <c r="P262" s="49">
        <v>96.797579999999996</v>
      </c>
    </row>
    <row r="263" spans="2:16" x14ac:dyDescent="0.35">
      <c r="B263" s="22">
        <f t="shared" si="4"/>
        <v>256</v>
      </c>
      <c r="C263" s="5" t="s">
        <v>312</v>
      </c>
      <c r="D263" s="5" t="s">
        <v>1069</v>
      </c>
      <c r="E263" s="5" t="s">
        <v>1070</v>
      </c>
      <c r="F263" s="9" t="s">
        <v>13</v>
      </c>
      <c r="G263" s="5" t="s">
        <v>59</v>
      </c>
      <c r="H263" s="5" t="s">
        <v>1194</v>
      </c>
      <c r="I263" s="5" t="s">
        <v>308</v>
      </c>
      <c r="J263" s="6">
        <v>1</v>
      </c>
      <c r="K263" s="6"/>
      <c r="L263" s="6"/>
      <c r="M263" s="7" t="s">
        <v>313</v>
      </c>
      <c r="N263" s="5" t="s">
        <v>141</v>
      </c>
      <c r="O263" s="49">
        <v>5.1964360000000003</v>
      </c>
      <c r="P263" s="49">
        <v>96.796024000000003</v>
      </c>
    </row>
    <row r="264" spans="2:16" x14ac:dyDescent="0.35">
      <c r="B264" s="22">
        <f t="shared" si="4"/>
        <v>257</v>
      </c>
      <c r="C264" s="5" t="s">
        <v>316</v>
      </c>
      <c r="D264" s="5" t="s">
        <v>1069</v>
      </c>
      <c r="E264" s="5" t="s">
        <v>1070</v>
      </c>
      <c r="F264" s="9" t="s">
        <v>13</v>
      </c>
      <c r="G264" s="5" t="s">
        <v>59</v>
      </c>
      <c r="H264" s="5" t="s">
        <v>1194</v>
      </c>
      <c r="I264" s="5" t="s">
        <v>317</v>
      </c>
      <c r="J264" s="6">
        <v>1</v>
      </c>
      <c r="K264" s="6"/>
      <c r="L264" s="6"/>
      <c r="M264" s="7"/>
      <c r="N264" s="5" t="s">
        <v>139</v>
      </c>
      <c r="O264" s="49">
        <v>5.1963200000000001</v>
      </c>
      <c r="P264" s="49">
        <v>96.792072000000005</v>
      </c>
    </row>
    <row r="265" spans="2:16" x14ac:dyDescent="0.35">
      <c r="B265" s="22">
        <f t="shared" si="4"/>
        <v>258</v>
      </c>
      <c r="C265" s="5" t="s">
        <v>337</v>
      </c>
      <c r="D265" s="5" t="s">
        <v>1089</v>
      </c>
      <c r="E265" s="5" t="s">
        <v>810</v>
      </c>
      <c r="F265" s="9" t="s">
        <v>13</v>
      </c>
      <c r="G265" s="5" t="s">
        <v>59</v>
      </c>
      <c r="H265" s="5" t="s">
        <v>1194</v>
      </c>
      <c r="I265" s="5" t="s">
        <v>25</v>
      </c>
      <c r="J265" s="6">
        <v>1</v>
      </c>
      <c r="K265" s="6"/>
      <c r="L265" s="6"/>
      <c r="M265" s="7"/>
      <c r="N265" s="5" t="s">
        <v>338</v>
      </c>
      <c r="O265" s="49">
        <v>5.1973849999999997</v>
      </c>
      <c r="P265" s="49">
        <v>96.788546999999994</v>
      </c>
    </row>
    <row r="266" spans="2:16" x14ac:dyDescent="0.35">
      <c r="B266" s="22">
        <f t="shared" si="4"/>
        <v>259</v>
      </c>
      <c r="C266" s="5" t="s">
        <v>351</v>
      </c>
      <c r="D266" s="5" t="s">
        <v>924</v>
      </c>
      <c r="E266" s="5" t="s">
        <v>810</v>
      </c>
      <c r="F266" s="9" t="s">
        <v>13</v>
      </c>
      <c r="G266" s="5" t="s">
        <v>59</v>
      </c>
      <c r="H266" s="5" t="s">
        <v>1194</v>
      </c>
      <c r="I266" s="5" t="s">
        <v>308</v>
      </c>
      <c r="J266" s="6">
        <v>1</v>
      </c>
      <c r="K266" s="6"/>
      <c r="L266" s="6"/>
      <c r="M266" s="7" t="s">
        <v>352</v>
      </c>
      <c r="N266" s="5" t="s">
        <v>121</v>
      </c>
      <c r="O266" s="50">
        <v>5.1996887999999997</v>
      </c>
      <c r="P266" s="50">
        <v>96.784521999999996</v>
      </c>
    </row>
    <row r="267" spans="2:16" x14ac:dyDescent="0.35">
      <c r="B267" s="22">
        <f t="shared" si="4"/>
        <v>260</v>
      </c>
      <c r="C267" s="5" t="s">
        <v>361</v>
      </c>
      <c r="D267" s="5" t="s">
        <v>924</v>
      </c>
      <c r="E267" s="5" t="s">
        <v>1075</v>
      </c>
      <c r="F267" s="9" t="s">
        <v>13</v>
      </c>
      <c r="G267" s="5" t="s">
        <v>59</v>
      </c>
      <c r="H267" s="5" t="s">
        <v>1194</v>
      </c>
      <c r="I267" s="5" t="s">
        <v>60</v>
      </c>
      <c r="J267" s="6">
        <v>1</v>
      </c>
      <c r="K267" s="6"/>
      <c r="L267" s="6"/>
      <c r="M267" s="7" t="s">
        <v>362</v>
      </c>
      <c r="N267" s="5" t="s">
        <v>275</v>
      </c>
      <c r="O267" s="49">
        <v>5.1969599999999998</v>
      </c>
      <c r="P267" s="49">
        <v>96.781412000000003</v>
      </c>
    </row>
    <row r="268" spans="2:16" x14ac:dyDescent="0.35">
      <c r="B268" s="22">
        <f t="shared" si="4"/>
        <v>261</v>
      </c>
      <c r="C268" s="9" t="s">
        <v>380</v>
      </c>
      <c r="D268" s="9" t="s">
        <v>913</v>
      </c>
      <c r="E268" s="5" t="s">
        <v>958</v>
      </c>
      <c r="F268" s="9" t="s">
        <v>13</v>
      </c>
      <c r="G268" s="5" t="s">
        <v>59</v>
      </c>
      <c r="H268" s="5" t="s">
        <v>1194</v>
      </c>
      <c r="I268" s="5" t="s">
        <v>25</v>
      </c>
      <c r="J268" s="6">
        <v>1</v>
      </c>
      <c r="K268" s="6"/>
      <c r="L268" s="6"/>
      <c r="M268" s="7"/>
      <c r="N268" s="5" t="s">
        <v>141</v>
      </c>
      <c r="O268" s="49">
        <v>5.2052690000000004</v>
      </c>
      <c r="P268" s="49">
        <v>96.761441000000005</v>
      </c>
    </row>
    <row r="269" spans="2:16" x14ac:dyDescent="0.35">
      <c r="B269" s="22">
        <f t="shared" si="4"/>
        <v>262</v>
      </c>
      <c r="C269" s="5" t="s">
        <v>386</v>
      </c>
      <c r="D269" s="5" t="s">
        <v>1090</v>
      </c>
      <c r="E269" s="5" t="s">
        <v>1091</v>
      </c>
      <c r="F269" s="9" t="s">
        <v>13</v>
      </c>
      <c r="G269" s="5" t="s">
        <v>59</v>
      </c>
      <c r="H269" s="5" t="s">
        <v>1194</v>
      </c>
      <c r="I269" s="5" t="s">
        <v>308</v>
      </c>
      <c r="J269" s="6">
        <v>1</v>
      </c>
      <c r="K269" s="6"/>
      <c r="L269" s="6"/>
      <c r="M269" s="7"/>
      <c r="N269" s="7" t="s">
        <v>385</v>
      </c>
      <c r="O269" s="49">
        <v>5.2072139999999996</v>
      </c>
      <c r="P269" s="49">
        <v>96.759930999999995</v>
      </c>
    </row>
    <row r="270" spans="2:16" x14ac:dyDescent="0.35">
      <c r="B270" s="22">
        <f t="shared" si="4"/>
        <v>263</v>
      </c>
      <c r="C270" s="5" t="s">
        <v>310</v>
      </c>
      <c r="D270" s="5" t="s">
        <v>1069</v>
      </c>
      <c r="E270" s="5" t="s">
        <v>1070</v>
      </c>
      <c r="F270" s="9" t="s">
        <v>13</v>
      </c>
      <c r="G270" s="5" t="s">
        <v>58</v>
      </c>
      <c r="H270" s="5" t="s">
        <v>1196</v>
      </c>
      <c r="I270" s="5" t="s">
        <v>22</v>
      </c>
      <c r="J270" s="6">
        <v>1</v>
      </c>
      <c r="K270" s="6"/>
      <c r="L270" s="6"/>
      <c r="M270" s="7" t="s">
        <v>311</v>
      </c>
      <c r="N270" s="5" t="s">
        <v>138</v>
      </c>
      <c r="O270" s="49">
        <v>5.196199</v>
      </c>
      <c r="P270" s="49">
        <v>96.797505000000001</v>
      </c>
    </row>
    <row r="271" spans="2:16" x14ac:dyDescent="0.35">
      <c r="B271" s="22">
        <f t="shared" si="4"/>
        <v>264</v>
      </c>
      <c r="C271" s="5" t="s">
        <v>387</v>
      </c>
      <c r="D271" s="5" t="s">
        <v>1069</v>
      </c>
      <c r="E271" s="5" t="s">
        <v>1070</v>
      </c>
      <c r="F271" s="9" t="s">
        <v>13</v>
      </c>
      <c r="G271" s="5" t="s">
        <v>58</v>
      </c>
      <c r="H271" s="5" t="s">
        <v>1196</v>
      </c>
      <c r="I271" s="5" t="s">
        <v>389</v>
      </c>
      <c r="J271" s="6">
        <v>1</v>
      </c>
      <c r="K271" s="6"/>
      <c r="L271" s="6"/>
      <c r="M271" s="7" t="s">
        <v>388</v>
      </c>
      <c r="N271" s="5" t="s">
        <v>146</v>
      </c>
      <c r="O271" s="50">
        <v>5.1959609999999996</v>
      </c>
      <c r="P271" s="50">
        <v>96.796172999999996</v>
      </c>
    </row>
    <row r="272" spans="2:16" x14ac:dyDescent="0.35">
      <c r="B272" s="22">
        <f t="shared" si="4"/>
        <v>265</v>
      </c>
      <c r="C272" s="5" t="s">
        <v>381</v>
      </c>
      <c r="D272" s="5" t="s">
        <v>1090</v>
      </c>
      <c r="E272" s="5" t="s">
        <v>1091</v>
      </c>
      <c r="F272" s="9" t="s">
        <v>13</v>
      </c>
      <c r="G272" s="5" t="s">
        <v>58</v>
      </c>
      <c r="H272" s="5" t="s">
        <v>1196</v>
      </c>
      <c r="I272" s="5" t="s">
        <v>382</v>
      </c>
      <c r="J272" s="6">
        <v>1</v>
      </c>
      <c r="K272" s="6"/>
      <c r="L272" s="6"/>
      <c r="M272" s="7" t="s">
        <v>383</v>
      </c>
      <c r="N272" s="5" t="s">
        <v>375</v>
      </c>
      <c r="O272" s="49">
        <v>5.208196</v>
      </c>
      <c r="P272" s="49">
        <v>96.755723900000007</v>
      </c>
    </row>
    <row r="273" spans="2:16" x14ac:dyDescent="0.35">
      <c r="B273" s="22">
        <f t="shared" si="4"/>
        <v>266</v>
      </c>
      <c r="C273" s="5" t="s">
        <v>384</v>
      </c>
      <c r="D273" s="5" t="s">
        <v>1092</v>
      </c>
      <c r="E273" s="5" t="s">
        <v>1093</v>
      </c>
      <c r="F273" s="9" t="s">
        <v>13</v>
      </c>
      <c r="G273" s="5" t="s">
        <v>58</v>
      </c>
      <c r="H273" s="5" t="s">
        <v>1196</v>
      </c>
      <c r="I273" s="5" t="s">
        <v>22</v>
      </c>
      <c r="J273" s="6">
        <v>1</v>
      </c>
      <c r="K273" s="6"/>
      <c r="L273" s="6"/>
      <c r="M273" s="7"/>
      <c r="N273" s="7" t="s">
        <v>385</v>
      </c>
      <c r="O273" s="49">
        <v>5.2066100000000004</v>
      </c>
      <c r="P273" s="49">
        <v>96.761756000000005</v>
      </c>
    </row>
    <row r="274" spans="2:16" x14ac:dyDescent="0.35">
      <c r="B274" s="22">
        <f t="shared" si="4"/>
        <v>267</v>
      </c>
      <c r="C274" s="5" t="s">
        <v>323</v>
      </c>
      <c r="D274" s="5" t="s">
        <v>1099</v>
      </c>
      <c r="E274" s="5" t="s">
        <v>1100</v>
      </c>
      <c r="F274" s="9" t="s">
        <v>13</v>
      </c>
      <c r="G274" s="5" t="s">
        <v>52</v>
      </c>
      <c r="H274" s="5" t="s">
        <v>1197</v>
      </c>
      <c r="I274" s="5" t="s">
        <v>324</v>
      </c>
      <c r="J274" s="6">
        <v>1</v>
      </c>
      <c r="K274" s="6"/>
      <c r="L274" s="6"/>
      <c r="M274" s="7" t="s">
        <v>325</v>
      </c>
      <c r="N274" s="5" t="s">
        <v>219</v>
      </c>
      <c r="O274" s="49">
        <v>5.1950789999999998</v>
      </c>
      <c r="P274" s="49">
        <v>96.787735999999995</v>
      </c>
    </row>
    <row r="275" spans="2:16" x14ac:dyDescent="0.35">
      <c r="B275" s="22">
        <f t="shared" si="4"/>
        <v>268</v>
      </c>
      <c r="C275" s="5" t="s">
        <v>326</v>
      </c>
      <c r="D275" s="5" t="s">
        <v>913</v>
      </c>
      <c r="E275" s="5" t="s">
        <v>810</v>
      </c>
      <c r="F275" s="9" t="s">
        <v>13</v>
      </c>
      <c r="G275" s="5" t="s">
        <v>327</v>
      </c>
      <c r="H275" s="5" t="s">
        <v>1197</v>
      </c>
      <c r="I275" s="5" t="s">
        <v>328</v>
      </c>
      <c r="J275" s="6">
        <v>1</v>
      </c>
      <c r="K275" s="6"/>
      <c r="L275" s="6"/>
      <c r="M275" s="7" t="s">
        <v>329</v>
      </c>
      <c r="N275" s="5" t="s">
        <v>330</v>
      </c>
      <c r="O275" s="49">
        <v>5.1968449999999997</v>
      </c>
      <c r="P275" s="49">
        <v>96.789702000000005</v>
      </c>
    </row>
    <row r="276" spans="2:16" x14ac:dyDescent="0.35">
      <c r="B276" s="22">
        <f t="shared" si="4"/>
        <v>269</v>
      </c>
      <c r="C276" s="5" t="s">
        <v>345</v>
      </c>
      <c r="D276" s="5" t="s">
        <v>913</v>
      </c>
      <c r="E276" s="5" t="s">
        <v>810</v>
      </c>
      <c r="F276" s="9" t="s">
        <v>13</v>
      </c>
      <c r="G276" s="5" t="s">
        <v>52</v>
      </c>
      <c r="H276" s="5" t="s">
        <v>1197</v>
      </c>
      <c r="I276" s="5" t="s">
        <v>346</v>
      </c>
      <c r="J276" s="6">
        <v>1</v>
      </c>
      <c r="K276" s="6"/>
      <c r="L276" s="6"/>
      <c r="M276" s="7" t="s">
        <v>347</v>
      </c>
      <c r="N276" s="5" t="s">
        <v>187</v>
      </c>
      <c r="O276" s="49">
        <v>5.1971780000000001</v>
      </c>
      <c r="P276" s="49">
        <v>96.786203299999997</v>
      </c>
    </row>
    <row r="277" spans="2:16" x14ac:dyDescent="0.35">
      <c r="B277" s="22">
        <f t="shared" si="4"/>
        <v>270</v>
      </c>
      <c r="C277" s="5" t="s">
        <v>390</v>
      </c>
      <c r="D277" s="5" t="s">
        <v>1078</v>
      </c>
      <c r="E277" s="5" t="s">
        <v>1094</v>
      </c>
      <c r="F277" s="9" t="s">
        <v>13</v>
      </c>
      <c r="G277" s="5" t="s">
        <v>391</v>
      </c>
      <c r="H277" s="5" t="s">
        <v>1160</v>
      </c>
      <c r="I277" s="5" t="s">
        <v>392</v>
      </c>
      <c r="J277" s="6">
        <v>1</v>
      </c>
      <c r="K277" s="6"/>
      <c r="L277" s="6"/>
      <c r="M277" s="7" t="s">
        <v>1079</v>
      </c>
      <c r="N277" s="7" t="s">
        <v>259</v>
      </c>
      <c r="O277" s="49">
        <v>5.2135379999999998</v>
      </c>
      <c r="P277" s="49">
        <v>96.794347999999999</v>
      </c>
    </row>
    <row r="278" spans="2:16" x14ac:dyDescent="0.35">
      <c r="B278" s="22">
        <f t="shared" si="4"/>
        <v>271</v>
      </c>
      <c r="C278" s="5" t="s">
        <v>295</v>
      </c>
      <c r="D278" s="5" t="s">
        <v>1098</v>
      </c>
      <c r="E278" s="5" t="s">
        <v>1097</v>
      </c>
      <c r="F278" s="9" t="s">
        <v>13</v>
      </c>
      <c r="G278" s="5" t="s">
        <v>92</v>
      </c>
      <c r="H278" s="5" t="s">
        <v>1160</v>
      </c>
      <c r="I278" s="5" t="s">
        <v>296</v>
      </c>
      <c r="J278" s="6">
        <v>1</v>
      </c>
      <c r="K278" s="6"/>
      <c r="L278" s="6"/>
      <c r="M278" s="7" t="s">
        <v>297</v>
      </c>
      <c r="N278" s="5" t="s">
        <v>298</v>
      </c>
      <c r="O278" s="49">
        <v>5.1810749999999999</v>
      </c>
      <c r="P278" s="49">
        <v>96.788748999999996</v>
      </c>
    </row>
    <row r="279" spans="2:16" x14ac:dyDescent="0.35">
      <c r="B279" s="22">
        <f t="shared" si="4"/>
        <v>272</v>
      </c>
      <c r="C279" s="5" t="s">
        <v>299</v>
      </c>
      <c r="D279" s="5" t="s">
        <v>1098</v>
      </c>
      <c r="E279" s="5" t="s">
        <v>1097</v>
      </c>
      <c r="F279" s="9" t="s">
        <v>13</v>
      </c>
      <c r="G279" s="5" t="s">
        <v>92</v>
      </c>
      <c r="H279" s="5" t="s">
        <v>1160</v>
      </c>
      <c r="I279" s="5" t="s">
        <v>302</v>
      </c>
      <c r="J279" s="6">
        <v>1</v>
      </c>
      <c r="K279" s="6"/>
      <c r="L279" s="6"/>
      <c r="M279" s="7" t="s">
        <v>301</v>
      </c>
      <c r="N279" s="5" t="s">
        <v>219</v>
      </c>
      <c r="O279" s="49">
        <v>5.181114</v>
      </c>
      <c r="P279" s="49">
        <v>96.788297</v>
      </c>
    </row>
    <row r="280" spans="2:16" x14ac:dyDescent="0.35">
      <c r="B280" s="22">
        <f t="shared" si="4"/>
        <v>273</v>
      </c>
      <c r="C280" s="5" t="s">
        <v>303</v>
      </c>
      <c r="D280" s="5" t="s">
        <v>1098</v>
      </c>
      <c r="E280" s="5" t="s">
        <v>1097</v>
      </c>
      <c r="F280" s="9" t="s">
        <v>13</v>
      </c>
      <c r="G280" s="5" t="s">
        <v>92</v>
      </c>
      <c r="H280" s="5" t="s">
        <v>1160</v>
      </c>
      <c r="I280" s="5" t="s">
        <v>304</v>
      </c>
      <c r="J280" s="6">
        <v>1</v>
      </c>
      <c r="K280" s="6"/>
      <c r="L280" s="6"/>
      <c r="M280" s="7"/>
      <c r="N280" s="5" t="s">
        <v>219</v>
      </c>
      <c r="O280" s="49">
        <v>5.1819230000000003</v>
      </c>
      <c r="P280" s="49">
        <v>96.788509000000005</v>
      </c>
    </row>
    <row r="281" spans="2:16" x14ac:dyDescent="0.35">
      <c r="B281" s="22">
        <f t="shared" si="4"/>
        <v>274</v>
      </c>
      <c r="C281" s="9" t="s">
        <v>368</v>
      </c>
      <c r="D281" s="9" t="s">
        <v>893</v>
      </c>
      <c r="E281" s="5" t="s">
        <v>1075</v>
      </c>
      <c r="F281" s="9" t="s">
        <v>13</v>
      </c>
      <c r="G281" s="9" t="s">
        <v>92</v>
      </c>
      <c r="H281" s="5" t="s">
        <v>1160</v>
      </c>
      <c r="I281" s="5" t="s">
        <v>369</v>
      </c>
      <c r="J281" s="6">
        <v>1</v>
      </c>
      <c r="K281" s="6"/>
      <c r="L281" s="6"/>
      <c r="M281" s="7"/>
      <c r="N281" s="5" t="s">
        <v>259</v>
      </c>
      <c r="O281" s="49">
        <v>5.1982699999999999</v>
      </c>
      <c r="P281" s="49">
        <v>96.778160999999997</v>
      </c>
    </row>
    <row r="282" spans="2:16" x14ac:dyDescent="0.35">
      <c r="B282" s="22">
        <f t="shared" si="4"/>
        <v>275</v>
      </c>
      <c r="C282" s="5" t="s">
        <v>393</v>
      </c>
      <c r="D282" s="5" t="s">
        <v>1078</v>
      </c>
      <c r="E282" s="5" t="s">
        <v>960</v>
      </c>
      <c r="F282" s="9" t="s">
        <v>13</v>
      </c>
      <c r="G282" s="5" t="s">
        <v>92</v>
      </c>
      <c r="H282" s="5" t="s">
        <v>1160</v>
      </c>
      <c r="I282" s="5" t="s">
        <v>394</v>
      </c>
      <c r="J282" s="6">
        <v>1</v>
      </c>
      <c r="K282" s="6"/>
      <c r="L282" s="6"/>
      <c r="M282" s="7" t="s">
        <v>395</v>
      </c>
      <c r="N282" s="5" t="s">
        <v>138</v>
      </c>
      <c r="O282" s="49">
        <v>5.2140769999999996</v>
      </c>
      <c r="P282" s="49">
        <v>96.789102999999997</v>
      </c>
    </row>
    <row r="283" spans="2:16" x14ac:dyDescent="0.35">
      <c r="B283" s="22">
        <f t="shared" si="4"/>
        <v>276</v>
      </c>
      <c r="C283" s="5" t="s">
        <v>373</v>
      </c>
      <c r="D283" s="9" t="s">
        <v>913</v>
      </c>
      <c r="E283" s="5" t="s">
        <v>1086</v>
      </c>
      <c r="F283" s="9" t="s">
        <v>13</v>
      </c>
      <c r="G283" s="5" t="s">
        <v>377</v>
      </c>
      <c r="H283" s="5" t="s">
        <v>1199</v>
      </c>
      <c r="I283" s="5" t="s">
        <v>306</v>
      </c>
      <c r="J283" s="6">
        <v>1</v>
      </c>
      <c r="K283" s="6"/>
      <c r="L283" s="6"/>
      <c r="M283" s="7" t="s">
        <v>374</v>
      </c>
      <c r="N283" s="5" t="s">
        <v>375</v>
      </c>
      <c r="O283" s="49">
        <v>5.2104229999999996</v>
      </c>
      <c r="P283" s="49">
        <v>96.750404000000003</v>
      </c>
    </row>
    <row r="284" spans="2:16" x14ac:dyDescent="0.35">
      <c r="B284" s="22">
        <f t="shared" si="4"/>
        <v>277</v>
      </c>
      <c r="C284" s="5" t="s">
        <v>376</v>
      </c>
      <c r="D284" s="9" t="s">
        <v>913</v>
      </c>
      <c r="E284" s="5" t="s">
        <v>1086</v>
      </c>
      <c r="F284" s="9" t="s">
        <v>13</v>
      </c>
      <c r="G284" s="5" t="s">
        <v>377</v>
      </c>
      <c r="H284" s="5" t="s">
        <v>1199</v>
      </c>
      <c r="I284" s="5" t="s">
        <v>306</v>
      </c>
      <c r="J284" s="6">
        <v>1</v>
      </c>
      <c r="K284" s="6"/>
      <c r="L284" s="6"/>
      <c r="M284" s="7" t="s">
        <v>378</v>
      </c>
      <c r="N284" s="5" t="s">
        <v>379</v>
      </c>
      <c r="O284" s="49">
        <v>5.2098240000000002</v>
      </c>
      <c r="P284" s="49">
        <v>96.751580000000004</v>
      </c>
    </row>
    <row r="285" spans="2:16" x14ac:dyDescent="0.35">
      <c r="B285" s="22">
        <f t="shared" si="4"/>
        <v>278</v>
      </c>
      <c r="C285" s="5" t="s">
        <v>305</v>
      </c>
      <c r="D285" s="5" t="s">
        <v>893</v>
      </c>
      <c r="E285" s="5" t="s">
        <v>1085</v>
      </c>
      <c r="F285" s="9" t="s">
        <v>13</v>
      </c>
      <c r="G285" s="5" t="s">
        <v>377</v>
      </c>
      <c r="H285" s="5" t="s">
        <v>1199</v>
      </c>
      <c r="I285" s="5" t="s">
        <v>306</v>
      </c>
      <c r="J285" s="6">
        <v>1</v>
      </c>
      <c r="K285" s="6"/>
      <c r="L285" s="6"/>
      <c r="M285" s="7"/>
      <c r="N285" s="5" t="s">
        <v>213</v>
      </c>
      <c r="O285" s="49">
        <v>5.1957810000000002</v>
      </c>
      <c r="P285" s="49">
        <v>96.802764999999994</v>
      </c>
    </row>
    <row r="286" spans="2:16" x14ac:dyDescent="0.35">
      <c r="B286" s="24">
        <f t="shared" si="4"/>
        <v>279</v>
      </c>
      <c r="C286" s="5" t="s">
        <v>849</v>
      </c>
      <c r="D286" s="5" t="s">
        <v>1101</v>
      </c>
      <c r="E286" s="5" t="s">
        <v>1102</v>
      </c>
      <c r="F286" s="9" t="s">
        <v>13</v>
      </c>
      <c r="G286" s="5" t="s">
        <v>4</v>
      </c>
      <c r="H286" s="5" t="s">
        <v>852</v>
      </c>
      <c r="I286" s="5" t="s">
        <v>848</v>
      </c>
      <c r="J286" s="6"/>
      <c r="K286" s="6">
        <v>1</v>
      </c>
      <c r="L286" s="6"/>
      <c r="M286" s="7" t="s">
        <v>1082</v>
      </c>
      <c r="N286" s="5" t="s">
        <v>375</v>
      </c>
      <c r="O286" s="49">
        <v>5.1963090000000003</v>
      </c>
      <c r="P286" s="49">
        <v>96.787374999999997</v>
      </c>
    </row>
    <row r="287" spans="2:16" x14ac:dyDescent="0.35">
      <c r="B287" s="24">
        <f t="shared" si="4"/>
        <v>280</v>
      </c>
      <c r="C287" s="5" t="s">
        <v>850</v>
      </c>
      <c r="D287" s="5" t="s">
        <v>1103</v>
      </c>
      <c r="E287" s="5" t="s">
        <v>1102</v>
      </c>
      <c r="F287" s="9" t="s">
        <v>13</v>
      </c>
      <c r="G287" s="5" t="s">
        <v>4</v>
      </c>
      <c r="H287" s="5" t="s">
        <v>852</v>
      </c>
      <c r="I287" s="5" t="s">
        <v>848</v>
      </c>
      <c r="J287" s="6"/>
      <c r="K287" s="6">
        <v>1</v>
      </c>
      <c r="L287" s="6"/>
      <c r="M287" s="7"/>
      <c r="N287" s="5" t="s">
        <v>375</v>
      </c>
      <c r="O287" s="49">
        <v>5.1962450000000002</v>
      </c>
      <c r="P287" s="49">
        <v>96.787218999999993</v>
      </c>
    </row>
    <row r="288" spans="2:16" x14ac:dyDescent="0.35">
      <c r="B288" s="24">
        <f t="shared" si="4"/>
        <v>281</v>
      </c>
      <c r="C288" s="5" t="s">
        <v>806</v>
      </c>
      <c r="D288" s="5" t="s">
        <v>1099</v>
      </c>
      <c r="E288" s="5" t="s">
        <v>1100</v>
      </c>
      <c r="F288" s="9" t="s">
        <v>13</v>
      </c>
      <c r="G288" s="5" t="s">
        <v>494</v>
      </c>
      <c r="H288" s="5" t="s">
        <v>494</v>
      </c>
      <c r="I288" s="5" t="s">
        <v>837</v>
      </c>
      <c r="J288" s="6"/>
      <c r="K288" s="6"/>
      <c r="L288" s="6">
        <v>1</v>
      </c>
      <c r="M288" s="7" t="s">
        <v>1080</v>
      </c>
      <c r="N288" s="5" t="s">
        <v>375</v>
      </c>
      <c r="O288" s="49">
        <v>5.191662</v>
      </c>
      <c r="P288" s="49">
        <v>96.787966999999995</v>
      </c>
    </row>
    <row r="289" spans="2:16" x14ac:dyDescent="0.35">
      <c r="B289" s="24">
        <f t="shared" si="4"/>
        <v>282</v>
      </c>
      <c r="C289" s="5" t="s">
        <v>809</v>
      </c>
      <c r="D289" s="5" t="s">
        <v>1104</v>
      </c>
      <c r="E289" s="5" t="s">
        <v>1102</v>
      </c>
      <c r="F289" s="9" t="s">
        <v>13</v>
      </c>
      <c r="G289" s="5" t="s">
        <v>494</v>
      </c>
      <c r="H289" s="5" t="s">
        <v>494</v>
      </c>
      <c r="I289" s="5" t="s">
        <v>838</v>
      </c>
      <c r="J289" s="6"/>
      <c r="K289" s="6">
        <v>1</v>
      </c>
      <c r="L289" s="6"/>
      <c r="M289" s="7"/>
      <c r="N289" s="5" t="s">
        <v>375</v>
      </c>
      <c r="O289" s="49">
        <v>5.1967059999999998</v>
      </c>
      <c r="P289" s="49">
        <v>96.786778999999996</v>
      </c>
    </row>
    <row r="290" spans="2:16" x14ac:dyDescent="0.35">
      <c r="B290" s="24">
        <f t="shared" si="4"/>
        <v>283</v>
      </c>
      <c r="C290" s="5" t="s">
        <v>812</v>
      </c>
      <c r="D290" s="5" t="s">
        <v>1104</v>
      </c>
      <c r="E290" s="5" t="s">
        <v>1102</v>
      </c>
      <c r="F290" s="9" t="s">
        <v>13</v>
      </c>
      <c r="G290" s="5" t="s">
        <v>494</v>
      </c>
      <c r="H290" s="5" t="s">
        <v>494</v>
      </c>
      <c r="I290" s="5" t="s">
        <v>839</v>
      </c>
      <c r="J290" s="6"/>
      <c r="K290" s="6"/>
      <c r="L290" s="6">
        <v>1</v>
      </c>
      <c r="M290" s="7" t="s">
        <v>1081</v>
      </c>
      <c r="N290" s="5" t="s">
        <v>375</v>
      </c>
      <c r="O290" s="49">
        <v>5.1966960000000002</v>
      </c>
      <c r="P290" s="49">
        <v>96.786779999999993</v>
      </c>
    </row>
    <row r="291" spans="2:16" x14ac:dyDescent="0.35">
      <c r="B291" s="25">
        <f>B290+1</f>
        <v>284</v>
      </c>
      <c r="C291" s="5" t="s">
        <v>363</v>
      </c>
      <c r="D291" s="5" t="s">
        <v>1078</v>
      </c>
      <c r="E291" s="5" t="s">
        <v>1074</v>
      </c>
      <c r="F291" s="9" t="s">
        <v>13</v>
      </c>
      <c r="G291" s="5" t="s">
        <v>1205</v>
      </c>
      <c r="H291" s="5" t="s">
        <v>1202</v>
      </c>
      <c r="I291" s="10" t="s">
        <v>811</v>
      </c>
      <c r="J291" s="6">
        <v>1</v>
      </c>
      <c r="K291" s="6"/>
      <c r="L291" s="6"/>
      <c r="M291" s="7" t="s">
        <v>1083</v>
      </c>
      <c r="N291" s="5" t="s">
        <v>138</v>
      </c>
      <c r="O291" s="49">
        <v>5.1987779999999999</v>
      </c>
      <c r="P291" s="49">
        <v>96.783814000000007</v>
      </c>
    </row>
    <row r="292" spans="2:16" x14ac:dyDescent="0.35">
      <c r="B292" s="25">
        <f t="shared" si="4"/>
        <v>285</v>
      </c>
      <c r="C292" s="5" t="s">
        <v>396</v>
      </c>
      <c r="D292" s="5" t="s">
        <v>1078</v>
      </c>
      <c r="E292" s="5" t="s">
        <v>960</v>
      </c>
      <c r="F292" s="9" t="s">
        <v>13</v>
      </c>
      <c r="G292" s="5" t="s">
        <v>1205</v>
      </c>
      <c r="H292" s="5" t="s">
        <v>1202</v>
      </c>
      <c r="I292" s="10" t="s">
        <v>811</v>
      </c>
      <c r="J292" s="6">
        <v>1</v>
      </c>
      <c r="K292" s="6"/>
      <c r="L292" s="6"/>
      <c r="M292" s="7" t="s">
        <v>1084</v>
      </c>
      <c r="N292" s="5" t="s">
        <v>138</v>
      </c>
      <c r="O292" s="49">
        <v>5.2153219999999996</v>
      </c>
      <c r="P292" s="49">
        <v>96.787991000000005</v>
      </c>
    </row>
    <row r="293" spans="2:16" x14ac:dyDescent="0.35">
      <c r="B293" s="22">
        <f t="shared" si="4"/>
        <v>286</v>
      </c>
      <c r="C293" s="5" t="s">
        <v>729</v>
      </c>
      <c r="D293" s="5" t="s">
        <v>1107</v>
      </c>
      <c r="E293" s="5" t="s">
        <v>1108</v>
      </c>
      <c r="F293" s="9" t="s">
        <v>1105</v>
      </c>
      <c r="G293" s="5" t="s">
        <v>63</v>
      </c>
      <c r="H293" s="5" t="s">
        <v>1195</v>
      </c>
      <c r="I293" s="5" t="s">
        <v>730</v>
      </c>
      <c r="J293" s="36">
        <v>1</v>
      </c>
      <c r="K293" s="36"/>
      <c r="L293" s="36"/>
      <c r="M293" s="7" t="s">
        <v>731</v>
      </c>
      <c r="N293" s="5" t="s">
        <v>211</v>
      </c>
      <c r="O293" s="49">
        <v>5.2566329999999999</v>
      </c>
      <c r="P293" s="49">
        <v>96.785539</v>
      </c>
    </row>
    <row r="294" spans="2:16" x14ac:dyDescent="0.35">
      <c r="B294" s="22">
        <f t="shared" si="4"/>
        <v>287</v>
      </c>
      <c r="C294" s="5" t="s">
        <v>752</v>
      </c>
      <c r="D294" s="5"/>
      <c r="E294" s="5" t="s">
        <v>1022</v>
      </c>
      <c r="F294" s="9" t="s">
        <v>1105</v>
      </c>
      <c r="G294" s="5" t="s">
        <v>63</v>
      </c>
      <c r="H294" s="5" t="s">
        <v>1195</v>
      </c>
      <c r="I294" s="5" t="s">
        <v>624</v>
      </c>
      <c r="J294" s="36">
        <v>1</v>
      </c>
      <c r="K294" s="36"/>
      <c r="L294" s="36"/>
      <c r="M294" s="7"/>
      <c r="N294" s="5" t="s">
        <v>211</v>
      </c>
      <c r="O294" s="49">
        <v>5.2529919999999999</v>
      </c>
      <c r="P294" s="49">
        <v>96.821495999999996</v>
      </c>
    </row>
    <row r="295" spans="2:16" x14ac:dyDescent="0.35">
      <c r="B295" s="22">
        <f t="shared" si="4"/>
        <v>288</v>
      </c>
      <c r="C295" s="5" t="s">
        <v>741</v>
      </c>
      <c r="D295" s="5" t="s">
        <v>1109</v>
      </c>
      <c r="E295" s="5" t="s">
        <v>1108</v>
      </c>
      <c r="F295" s="9" t="s">
        <v>1105</v>
      </c>
      <c r="G295" s="5" t="s">
        <v>742</v>
      </c>
      <c r="H295" s="5" t="s">
        <v>1196</v>
      </c>
      <c r="I295" s="5" t="s">
        <v>22</v>
      </c>
      <c r="J295" s="36">
        <v>1</v>
      </c>
      <c r="K295" s="36"/>
      <c r="L295" s="36"/>
      <c r="M295" s="7"/>
      <c r="N295" s="5" t="s">
        <v>697</v>
      </c>
      <c r="O295" s="49">
        <v>5.2565429999999997</v>
      </c>
      <c r="P295" s="49">
        <v>96.785262000000003</v>
      </c>
    </row>
    <row r="296" spans="2:16" x14ac:dyDescent="0.35">
      <c r="B296" s="22">
        <f t="shared" si="4"/>
        <v>289</v>
      </c>
      <c r="C296" s="5" t="s">
        <v>750</v>
      </c>
      <c r="D296" s="5" t="s">
        <v>1111</v>
      </c>
      <c r="E296" s="5" t="s">
        <v>1112</v>
      </c>
      <c r="F296" s="9" t="s">
        <v>1105</v>
      </c>
      <c r="G296" s="5" t="s">
        <v>58</v>
      </c>
      <c r="H296" s="5" t="s">
        <v>1196</v>
      </c>
      <c r="I296" s="9" t="s">
        <v>75</v>
      </c>
      <c r="J296" s="36">
        <v>1</v>
      </c>
      <c r="K296" s="6"/>
      <c r="L296" s="6"/>
      <c r="M296" s="7" t="s">
        <v>751</v>
      </c>
      <c r="N296" s="8" t="s">
        <v>379</v>
      </c>
      <c r="O296" s="49">
        <v>5.2467790000000001</v>
      </c>
      <c r="P296" s="49">
        <v>96.809123</v>
      </c>
    </row>
    <row r="297" spans="2:16" x14ac:dyDescent="0.35">
      <c r="B297" s="22">
        <f t="shared" si="4"/>
        <v>290</v>
      </c>
      <c r="C297" s="5" t="s">
        <v>732</v>
      </c>
      <c r="D297" s="5" t="s">
        <v>1113</v>
      </c>
      <c r="E297" s="5" t="s">
        <v>1114</v>
      </c>
      <c r="F297" s="9" t="s">
        <v>1105</v>
      </c>
      <c r="G297" s="5" t="s">
        <v>52</v>
      </c>
      <c r="H297" s="5" t="s">
        <v>1197</v>
      </c>
      <c r="I297" s="5" t="s">
        <v>733</v>
      </c>
      <c r="J297" s="36">
        <v>1</v>
      </c>
      <c r="K297" s="36"/>
      <c r="L297" s="36"/>
      <c r="M297" s="7" t="s">
        <v>734</v>
      </c>
      <c r="N297" s="5" t="s">
        <v>375</v>
      </c>
      <c r="O297" s="49">
        <v>5.2493610000000004</v>
      </c>
      <c r="P297" s="49">
        <v>96.771180999999999</v>
      </c>
    </row>
    <row r="298" spans="2:16" x14ac:dyDescent="0.35">
      <c r="B298" s="22">
        <f t="shared" si="4"/>
        <v>291</v>
      </c>
      <c r="C298" s="5" t="s">
        <v>1106</v>
      </c>
      <c r="D298" s="5" t="s">
        <v>1107</v>
      </c>
      <c r="E298" s="5" t="s">
        <v>1115</v>
      </c>
      <c r="F298" s="9" t="s">
        <v>1105</v>
      </c>
      <c r="G298" s="5" t="s">
        <v>52</v>
      </c>
      <c r="H298" s="5" t="s">
        <v>1197</v>
      </c>
      <c r="I298" s="5" t="s">
        <v>740</v>
      </c>
      <c r="J298" s="36">
        <v>1</v>
      </c>
      <c r="K298" s="36"/>
      <c r="L298" s="36"/>
      <c r="M298" s="7"/>
      <c r="N298" s="5" t="s">
        <v>375</v>
      </c>
      <c r="O298" s="49">
        <v>5.252853</v>
      </c>
      <c r="P298" s="49">
        <v>96.789731000000003</v>
      </c>
    </row>
    <row r="299" spans="2:16" x14ac:dyDescent="0.35">
      <c r="B299" s="22">
        <f t="shared" si="4"/>
        <v>292</v>
      </c>
      <c r="C299" s="5" t="s">
        <v>746</v>
      </c>
      <c r="D299" s="5" t="s">
        <v>1116</v>
      </c>
      <c r="E299" s="5" t="s">
        <v>1117</v>
      </c>
      <c r="F299" s="9" t="s">
        <v>1105</v>
      </c>
      <c r="G299" s="5" t="s">
        <v>52</v>
      </c>
      <c r="H299" s="5" t="s">
        <v>1197</v>
      </c>
      <c r="I299" s="5" t="s">
        <v>747</v>
      </c>
      <c r="J299" s="36">
        <v>1</v>
      </c>
      <c r="K299" s="36"/>
      <c r="L299" s="36"/>
      <c r="M299" s="7" t="s">
        <v>748</v>
      </c>
      <c r="N299" s="5" t="s">
        <v>749</v>
      </c>
      <c r="O299" s="49">
        <v>5.2375020000000001</v>
      </c>
      <c r="P299" s="49">
        <v>96.803095999999996</v>
      </c>
    </row>
    <row r="300" spans="2:16" x14ac:dyDescent="0.35">
      <c r="B300" s="22">
        <f t="shared" ref="B300:B324" si="5">B299+1</f>
        <v>293</v>
      </c>
      <c r="C300" s="9" t="s">
        <v>753</v>
      </c>
      <c r="D300" s="9" t="s">
        <v>1095</v>
      </c>
      <c r="E300" s="5" t="s">
        <v>1118</v>
      </c>
      <c r="F300" s="9" t="s">
        <v>1105</v>
      </c>
      <c r="G300" s="5" t="s">
        <v>92</v>
      </c>
      <c r="H300" s="5" t="s">
        <v>1160</v>
      </c>
      <c r="I300" s="5" t="s">
        <v>754</v>
      </c>
      <c r="J300" s="36">
        <v>1</v>
      </c>
      <c r="K300" s="36"/>
      <c r="L300" s="36"/>
      <c r="M300" s="7"/>
      <c r="N300" s="5" t="s">
        <v>126</v>
      </c>
      <c r="O300" s="49">
        <v>5.2430459999999997</v>
      </c>
      <c r="P300" s="49">
        <v>96.767268999999999</v>
      </c>
    </row>
    <row r="301" spans="2:16" x14ac:dyDescent="0.35">
      <c r="B301" s="22">
        <f t="shared" si="5"/>
        <v>294</v>
      </c>
      <c r="C301" s="5" t="s">
        <v>735</v>
      </c>
      <c r="D301" s="5" t="s">
        <v>1107</v>
      </c>
      <c r="E301" s="5" t="s">
        <v>1108</v>
      </c>
      <c r="F301" s="9" t="s">
        <v>1105</v>
      </c>
      <c r="G301" s="5" t="s">
        <v>736</v>
      </c>
      <c r="H301" s="5" t="s">
        <v>1160</v>
      </c>
      <c r="I301" s="5" t="s">
        <v>737</v>
      </c>
      <c r="J301" s="36">
        <v>1</v>
      </c>
      <c r="K301" s="36"/>
      <c r="L301" s="36"/>
      <c r="M301" s="7" t="s">
        <v>738</v>
      </c>
      <c r="N301" s="5" t="s">
        <v>739</v>
      </c>
      <c r="O301" s="49">
        <v>5.2564739999999999</v>
      </c>
      <c r="P301" s="49">
        <v>96.785794999999993</v>
      </c>
    </row>
    <row r="302" spans="2:16" x14ac:dyDescent="0.35">
      <c r="B302" s="22">
        <f t="shared" si="5"/>
        <v>295</v>
      </c>
      <c r="C302" s="9" t="s">
        <v>743</v>
      </c>
      <c r="D302" s="5" t="s">
        <v>1107</v>
      </c>
      <c r="E302" s="5" t="s">
        <v>1110</v>
      </c>
      <c r="F302" s="9" t="s">
        <v>1105</v>
      </c>
      <c r="G302" s="9" t="s">
        <v>377</v>
      </c>
      <c r="H302" s="5" t="s">
        <v>1199</v>
      </c>
      <c r="I302" s="5" t="s">
        <v>744</v>
      </c>
      <c r="J302" s="36">
        <v>1</v>
      </c>
      <c r="K302" s="36"/>
      <c r="L302" s="36"/>
      <c r="M302" s="7"/>
      <c r="N302" s="5" t="s">
        <v>745</v>
      </c>
      <c r="O302" s="49">
        <v>5.2559370000000003</v>
      </c>
      <c r="P302" s="49">
        <v>96.789561000000006</v>
      </c>
    </row>
    <row r="303" spans="2:16" x14ac:dyDescent="0.35">
      <c r="B303" s="24">
        <f>B302+1</f>
        <v>296</v>
      </c>
      <c r="C303" s="5" t="s">
        <v>813</v>
      </c>
      <c r="D303" s="5" t="s">
        <v>1078</v>
      </c>
      <c r="E303" s="5" t="s">
        <v>1191</v>
      </c>
      <c r="F303" s="9" t="s">
        <v>1105</v>
      </c>
      <c r="G303" s="5" t="s">
        <v>494</v>
      </c>
      <c r="H303" s="5" t="s">
        <v>494</v>
      </c>
      <c r="I303" s="5" t="s">
        <v>1213</v>
      </c>
      <c r="J303" s="6"/>
      <c r="K303" s="6">
        <v>1</v>
      </c>
      <c r="L303" s="6"/>
      <c r="M303" s="7"/>
      <c r="N303" s="5" t="s">
        <v>375</v>
      </c>
      <c r="O303" s="49">
        <v>5.2237049999999998</v>
      </c>
      <c r="P303" s="49">
        <v>96.781104999999997</v>
      </c>
    </row>
    <row r="304" spans="2:16" x14ac:dyDescent="0.35">
      <c r="B304" s="22">
        <f>B303+1</f>
        <v>297</v>
      </c>
      <c r="C304" s="5" t="s">
        <v>764</v>
      </c>
      <c r="D304" s="5"/>
      <c r="E304" s="5" t="s">
        <v>1119</v>
      </c>
      <c r="F304" s="9" t="s">
        <v>14</v>
      </c>
      <c r="G304" s="5" t="s">
        <v>59</v>
      </c>
      <c r="H304" s="5" t="s">
        <v>1194</v>
      </c>
      <c r="I304" s="5" t="s">
        <v>765</v>
      </c>
      <c r="J304" s="36">
        <v>1</v>
      </c>
      <c r="K304" s="36"/>
      <c r="L304" s="36"/>
      <c r="M304" s="7"/>
      <c r="N304" s="5" t="s">
        <v>121</v>
      </c>
      <c r="O304" s="49">
        <v>5.1531560000000001</v>
      </c>
      <c r="P304" s="49">
        <v>96.777682999999996</v>
      </c>
    </row>
    <row r="305" spans="2:16" x14ac:dyDescent="0.35">
      <c r="B305" s="22">
        <f t="shared" si="5"/>
        <v>298</v>
      </c>
      <c r="C305" s="5" t="s">
        <v>766</v>
      </c>
      <c r="D305" s="5" t="s">
        <v>1120</v>
      </c>
      <c r="E305" s="5" t="s">
        <v>1121</v>
      </c>
      <c r="F305" s="9" t="s">
        <v>14</v>
      </c>
      <c r="G305" s="5" t="s">
        <v>767</v>
      </c>
      <c r="H305" s="5" t="s">
        <v>1196</v>
      </c>
      <c r="I305" s="5" t="s">
        <v>768</v>
      </c>
      <c r="J305" s="36">
        <v>1</v>
      </c>
      <c r="K305" s="36"/>
      <c r="L305" s="36"/>
      <c r="M305" s="7"/>
      <c r="N305" s="5" t="s">
        <v>409</v>
      </c>
      <c r="O305" s="49">
        <v>5.1357809999999997</v>
      </c>
      <c r="P305" s="49">
        <v>96.770208999999994</v>
      </c>
    </row>
    <row r="306" spans="2:16" x14ac:dyDescent="0.35">
      <c r="B306" s="22">
        <f t="shared" si="5"/>
        <v>299</v>
      </c>
      <c r="C306" s="5" t="s">
        <v>761</v>
      </c>
      <c r="D306" s="5" t="s">
        <v>1122</v>
      </c>
      <c r="E306" s="5" t="s">
        <v>1123</v>
      </c>
      <c r="F306" s="9" t="s">
        <v>14</v>
      </c>
      <c r="G306" s="5" t="s">
        <v>52</v>
      </c>
      <c r="H306" s="5" t="s">
        <v>1197</v>
      </c>
      <c r="I306" s="5" t="s">
        <v>762</v>
      </c>
      <c r="J306" s="36">
        <v>1</v>
      </c>
      <c r="K306" s="36"/>
      <c r="L306" s="36"/>
      <c r="M306" s="7" t="s">
        <v>763</v>
      </c>
      <c r="N306" s="5" t="s">
        <v>282</v>
      </c>
      <c r="O306" s="49">
        <v>5.1572969999999998</v>
      </c>
      <c r="P306" s="49">
        <v>96.790768</v>
      </c>
    </row>
    <row r="307" spans="2:16" x14ac:dyDescent="0.35">
      <c r="B307" s="22">
        <f t="shared" si="5"/>
        <v>300</v>
      </c>
      <c r="C307" s="11" t="s">
        <v>769</v>
      </c>
      <c r="D307" s="11"/>
      <c r="E307" s="5" t="s">
        <v>1124</v>
      </c>
      <c r="F307" s="9" t="s">
        <v>15</v>
      </c>
      <c r="G307" s="11" t="s">
        <v>52</v>
      </c>
      <c r="H307" s="5" t="s">
        <v>1197</v>
      </c>
      <c r="I307" s="11" t="s">
        <v>469</v>
      </c>
      <c r="J307" s="36">
        <v>1</v>
      </c>
      <c r="K307" s="36"/>
      <c r="L307" s="36"/>
      <c r="M307" s="12" t="s">
        <v>763</v>
      </c>
      <c r="N307" s="11" t="s">
        <v>126</v>
      </c>
      <c r="O307" s="49">
        <v>5.1412529999999999</v>
      </c>
      <c r="P307" s="49">
        <v>96.795539000000005</v>
      </c>
    </row>
    <row r="308" spans="2:16" x14ac:dyDescent="0.35">
      <c r="B308" s="24">
        <f t="shared" si="5"/>
        <v>301</v>
      </c>
      <c r="C308" s="11" t="s">
        <v>807</v>
      </c>
      <c r="D308" s="11"/>
      <c r="E308" s="5" t="s">
        <v>1125</v>
      </c>
      <c r="F308" s="9" t="s">
        <v>15</v>
      </c>
      <c r="G308" s="11" t="s">
        <v>494</v>
      </c>
      <c r="H308" s="5" t="s">
        <v>494</v>
      </c>
      <c r="I308" s="11" t="s">
        <v>821</v>
      </c>
      <c r="J308" s="36"/>
      <c r="K308" s="36">
        <v>1</v>
      </c>
      <c r="L308" s="36"/>
      <c r="M308" s="45" t="s">
        <v>808</v>
      </c>
      <c r="N308" s="46" t="s">
        <v>375</v>
      </c>
      <c r="O308" s="49">
        <v>5.1257099999999998</v>
      </c>
      <c r="P308" s="49">
        <v>96.799296999999996</v>
      </c>
    </row>
    <row r="309" spans="2:16" x14ac:dyDescent="0.35">
      <c r="B309" s="22">
        <f t="shared" si="5"/>
        <v>302</v>
      </c>
      <c r="C309" s="5" t="s">
        <v>779</v>
      </c>
      <c r="D309" s="5" t="s">
        <v>1126</v>
      </c>
      <c r="E309" s="5" t="s">
        <v>1127</v>
      </c>
      <c r="F309" s="9" t="s">
        <v>16</v>
      </c>
      <c r="G309" s="5" t="s">
        <v>59</v>
      </c>
      <c r="H309" s="5" t="s">
        <v>1194</v>
      </c>
      <c r="I309" s="5" t="s">
        <v>775</v>
      </c>
      <c r="J309" s="36">
        <v>1</v>
      </c>
      <c r="K309" s="36"/>
      <c r="L309" s="36"/>
      <c r="M309" s="7"/>
      <c r="N309" s="5" t="s">
        <v>245</v>
      </c>
      <c r="O309" s="49">
        <v>5.2109310000000004</v>
      </c>
      <c r="P309" s="49">
        <v>96.830498000000006</v>
      </c>
    </row>
    <row r="310" spans="2:16" x14ac:dyDescent="0.35">
      <c r="B310" s="22">
        <f t="shared" si="5"/>
        <v>303</v>
      </c>
      <c r="C310" s="5" t="s">
        <v>776</v>
      </c>
      <c r="D310" s="5" t="s">
        <v>1126</v>
      </c>
      <c r="E310" s="5" t="s">
        <v>1127</v>
      </c>
      <c r="F310" s="9" t="s">
        <v>16</v>
      </c>
      <c r="G310" s="5" t="s">
        <v>59</v>
      </c>
      <c r="H310" s="5" t="s">
        <v>1194</v>
      </c>
      <c r="I310" s="5" t="s">
        <v>775</v>
      </c>
      <c r="J310" s="36">
        <v>1</v>
      </c>
      <c r="K310" s="36"/>
      <c r="L310" s="36"/>
      <c r="M310" s="7"/>
      <c r="N310" s="5" t="s">
        <v>777</v>
      </c>
      <c r="O310" s="49">
        <v>5.2106899999999996</v>
      </c>
      <c r="P310" s="49">
        <v>96.829474000000005</v>
      </c>
    </row>
    <row r="311" spans="2:16" x14ac:dyDescent="0.35">
      <c r="B311" s="22">
        <f t="shared" si="5"/>
        <v>304</v>
      </c>
      <c r="C311" s="5" t="s">
        <v>780</v>
      </c>
      <c r="D311" s="5" t="s">
        <v>923</v>
      </c>
      <c r="E311" s="5" t="s">
        <v>1128</v>
      </c>
      <c r="F311" s="9" t="s">
        <v>16</v>
      </c>
      <c r="G311" s="5" t="s">
        <v>778</v>
      </c>
      <c r="H311" s="5" t="s">
        <v>1196</v>
      </c>
      <c r="I311" s="9" t="s">
        <v>343</v>
      </c>
      <c r="J311" s="36">
        <v>1</v>
      </c>
      <c r="K311" s="6"/>
      <c r="L311" s="6"/>
      <c r="M311" s="7"/>
      <c r="N311" s="5" t="s">
        <v>245</v>
      </c>
      <c r="O311" s="49">
        <v>5.2110659999999998</v>
      </c>
      <c r="P311" s="49">
        <v>96.828995000000006</v>
      </c>
    </row>
    <row r="312" spans="2:16" x14ac:dyDescent="0.35">
      <c r="B312" s="22">
        <f t="shared" si="5"/>
        <v>305</v>
      </c>
      <c r="C312" s="5" t="s">
        <v>770</v>
      </c>
      <c r="D312" s="5" t="s">
        <v>1126</v>
      </c>
      <c r="E312" s="5" t="s">
        <v>1127</v>
      </c>
      <c r="F312" s="9" t="s">
        <v>16</v>
      </c>
      <c r="G312" s="5" t="s">
        <v>771</v>
      </c>
      <c r="H312" s="5" t="s">
        <v>1160</v>
      </c>
      <c r="I312" s="5" t="s">
        <v>772</v>
      </c>
      <c r="J312" s="36">
        <v>1</v>
      </c>
      <c r="K312" s="36"/>
      <c r="L312" s="36"/>
      <c r="M312" s="7" t="s">
        <v>773</v>
      </c>
      <c r="N312" s="5" t="s">
        <v>774</v>
      </c>
      <c r="O312" s="49">
        <v>5.2108650000000001</v>
      </c>
      <c r="P312" s="49">
        <v>96.831115999999994</v>
      </c>
    </row>
    <row r="313" spans="2:16" x14ac:dyDescent="0.35">
      <c r="B313" s="22">
        <f t="shared" si="5"/>
        <v>306</v>
      </c>
      <c r="C313" s="5" t="s">
        <v>781</v>
      </c>
      <c r="D313" s="5" t="s">
        <v>1126</v>
      </c>
      <c r="E313" s="5" t="s">
        <v>1127</v>
      </c>
      <c r="F313" s="9" t="s">
        <v>16</v>
      </c>
      <c r="G313" s="5" t="s">
        <v>377</v>
      </c>
      <c r="H313" s="5" t="s">
        <v>1199</v>
      </c>
      <c r="I313" s="5" t="s">
        <v>782</v>
      </c>
      <c r="J313" s="36">
        <v>1</v>
      </c>
      <c r="K313" s="36"/>
      <c r="L313" s="36"/>
      <c r="M313" s="7" t="s">
        <v>783</v>
      </c>
      <c r="N313" s="5" t="s">
        <v>147</v>
      </c>
      <c r="O313" s="49">
        <v>5.2106649999999997</v>
      </c>
      <c r="P313" s="49">
        <v>96.829196999999994</v>
      </c>
    </row>
    <row r="314" spans="2:16" x14ac:dyDescent="0.35">
      <c r="B314" s="22">
        <f t="shared" si="5"/>
        <v>307</v>
      </c>
      <c r="C314" s="5" t="s">
        <v>784</v>
      </c>
      <c r="D314" s="5" t="s">
        <v>1192</v>
      </c>
      <c r="E314" s="5" t="s">
        <v>1127</v>
      </c>
      <c r="F314" s="9" t="s">
        <v>16</v>
      </c>
      <c r="G314" s="5" t="s">
        <v>377</v>
      </c>
      <c r="H314" s="5" t="s">
        <v>1199</v>
      </c>
      <c r="I314" s="5" t="s">
        <v>782</v>
      </c>
      <c r="J314" s="36">
        <v>1</v>
      </c>
      <c r="K314" s="36"/>
      <c r="L314" s="36"/>
      <c r="M314" s="7" t="s">
        <v>785</v>
      </c>
      <c r="N314" s="5" t="s">
        <v>786</v>
      </c>
      <c r="O314" s="49">
        <v>5.2104939999999997</v>
      </c>
      <c r="P314" s="49">
        <v>96.828806</v>
      </c>
    </row>
    <row r="315" spans="2:16" x14ac:dyDescent="0.35">
      <c r="B315" s="22">
        <f t="shared" si="5"/>
        <v>308</v>
      </c>
      <c r="C315" s="5" t="s">
        <v>792</v>
      </c>
      <c r="D315" s="5" t="s">
        <v>923</v>
      </c>
      <c r="E315" s="5" t="s">
        <v>1129</v>
      </c>
      <c r="F315" s="9" t="s">
        <v>17</v>
      </c>
      <c r="G315" s="5" t="s">
        <v>47</v>
      </c>
      <c r="H315" s="5" t="s">
        <v>47</v>
      </c>
      <c r="I315" s="5" t="s">
        <v>81</v>
      </c>
      <c r="J315" s="36"/>
      <c r="K315" s="36"/>
      <c r="L315" s="36">
        <v>1</v>
      </c>
      <c r="M315" s="7" t="s">
        <v>793</v>
      </c>
      <c r="N315" s="5" t="s">
        <v>697</v>
      </c>
      <c r="O315" s="49">
        <v>5.2333619999999996</v>
      </c>
      <c r="P315" s="49">
        <v>96.89067</v>
      </c>
    </row>
    <row r="316" spans="2:16" x14ac:dyDescent="0.35">
      <c r="B316" s="22">
        <f t="shared" si="5"/>
        <v>309</v>
      </c>
      <c r="C316" s="5" t="s">
        <v>795</v>
      </c>
      <c r="D316" s="5" t="s">
        <v>923</v>
      </c>
      <c r="E316" s="5" t="s">
        <v>1129</v>
      </c>
      <c r="F316" s="9" t="s">
        <v>17</v>
      </c>
      <c r="G316" s="5" t="s">
        <v>47</v>
      </c>
      <c r="H316" s="5" t="s">
        <v>47</v>
      </c>
      <c r="I316" s="5" t="s">
        <v>796</v>
      </c>
      <c r="J316" s="36">
        <v>1</v>
      </c>
      <c r="K316" s="36"/>
      <c r="L316" s="36"/>
      <c r="M316" s="7" t="s">
        <v>797</v>
      </c>
      <c r="N316" s="5" t="s">
        <v>140</v>
      </c>
      <c r="O316" s="49">
        <v>5.2327919999999999</v>
      </c>
      <c r="P316" s="49">
        <v>96.889977000000002</v>
      </c>
    </row>
    <row r="317" spans="2:16" x14ac:dyDescent="0.35">
      <c r="B317" s="22">
        <f t="shared" si="5"/>
        <v>310</v>
      </c>
      <c r="C317" s="5" t="s">
        <v>802</v>
      </c>
      <c r="D317" s="5" t="s">
        <v>923</v>
      </c>
      <c r="E317" s="5" t="s">
        <v>1129</v>
      </c>
      <c r="F317" s="9" t="s">
        <v>17</v>
      </c>
      <c r="G317" s="5" t="s">
        <v>1153</v>
      </c>
      <c r="H317" s="5" t="s">
        <v>47</v>
      </c>
      <c r="I317" s="5" t="s">
        <v>803</v>
      </c>
      <c r="J317" s="36"/>
      <c r="K317" s="36">
        <v>1</v>
      </c>
      <c r="L317" s="36"/>
      <c r="M317" s="7"/>
      <c r="N317" s="5" t="s">
        <v>146</v>
      </c>
      <c r="O317" s="49">
        <v>5.230251</v>
      </c>
      <c r="P317" s="49">
        <v>96.886520000000004</v>
      </c>
    </row>
    <row r="318" spans="2:16" x14ac:dyDescent="0.35">
      <c r="B318" s="22">
        <f t="shared" si="5"/>
        <v>311</v>
      </c>
      <c r="C318" s="5" t="s">
        <v>1152</v>
      </c>
      <c r="D318" s="5"/>
      <c r="E318" s="5" t="s">
        <v>1130</v>
      </c>
      <c r="F318" s="9" t="s">
        <v>17</v>
      </c>
      <c r="G318" s="5" t="s">
        <v>58</v>
      </c>
      <c r="H318" s="5" t="s">
        <v>1196</v>
      </c>
      <c r="I318" s="5" t="s">
        <v>755</v>
      </c>
      <c r="J318" s="36">
        <v>1</v>
      </c>
      <c r="K318" s="36"/>
      <c r="L318" s="36"/>
      <c r="M318" s="7"/>
      <c r="N318" s="5" t="s">
        <v>697</v>
      </c>
      <c r="O318" s="49">
        <v>5.220758</v>
      </c>
      <c r="P318" s="49">
        <v>96.865582000000003</v>
      </c>
    </row>
    <row r="319" spans="2:16" x14ac:dyDescent="0.35">
      <c r="B319" s="22">
        <f t="shared" si="5"/>
        <v>312</v>
      </c>
      <c r="C319" s="9" t="s">
        <v>791</v>
      </c>
      <c r="D319" s="5" t="s">
        <v>923</v>
      </c>
      <c r="E319" s="5" t="s">
        <v>1129</v>
      </c>
      <c r="F319" s="9" t="s">
        <v>17</v>
      </c>
      <c r="G319" s="5" t="s">
        <v>58</v>
      </c>
      <c r="H319" s="5" t="s">
        <v>1196</v>
      </c>
      <c r="I319" s="5" t="s">
        <v>22</v>
      </c>
      <c r="J319" s="36">
        <v>1</v>
      </c>
      <c r="K319" s="36"/>
      <c r="L319" s="36"/>
      <c r="M319" s="7"/>
      <c r="N319" s="5" t="s">
        <v>575</v>
      </c>
      <c r="O319" s="49">
        <v>5.2347330000000003</v>
      </c>
      <c r="P319" s="49">
        <v>96.894580000000005</v>
      </c>
    </row>
    <row r="320" spans="2:16" x14ac:dyDescent="0.35">
      <c r="B320" s="22">
        <f t="shared" si="5"/>
        <v>313</v>
      </c>
      <c r="C320" s="9" t="s">
        <v>794</v>
      </c>
      <c r="D320" s="5" t="s">
        <v>1131</v>
      </c>
      <c r="E320" s="5" t="s">
        <v>1129</v>
      </c>
      <c r="F320" s="9" t="s">
        <v>17</v>
      </c>
      <c r="G320" s="9" t="s">
        <v>778</v>
      </c>
      <c r="H320" s="5" t="s">
        <v>1196</v>
      </c>
      <c r="I320" s="5" t="s">
        <v>132</v>
      </c>
      <c r="J320" s="36">
        <v>1</v>
      </c>
      <c r="K320" s="36"/>
      <c r="L320" s="36"/>
      <c r="M320" s="7"/>
      <c r="N320" s="5" t="s">
        <v>745</v>
      </c>
      <c r="O320" s="49">
        <v>5.2330209999999999</v>
      </c>
      <c r="P320" s="49">
        <v>96.890338</v>
      </c>
    </row>
    <row r="321" spans="2:16" x14ac:dyDescent="0.35">
      <c r="B321" s="22">
        <f t="shared" si="5"/>
        <v>314</v>
      </c>
      <c r="C321" s="9" t="s">
        <v>1193</v>
      </c>
      <c r="D321" s="9" t="s">
        <v>1132</v>
      </c>
      <c r="E321" s="5" t="s">
        <v>1133</v>
      </c>
      <c r="F321" s="9" t="s">
        <v>17</v>
      </c>
      <c r="G321" s="9" t="s">
        <v>52</v>
      </c>
      <c r="H321" s="5" t="s">
        <v>1197</v>
      </c>
      <c r="I321" s="5" t="s">
        <v>759</v>
      </c>
      <c r="J321" s="36"/>
      <c r="K321" s="36">
        <v>1</v>
      </c>
      <c r="L321" s="36"/>
      <c r="M321" s="7" t="s">
        <v>760</v>
      </c>
      <c r="N321" s="5" t="s">
        <v>192</v>
      </c>
      <c r="O321" s="49">
        <v>5.2262870000000001</v>
      </c>
      <c r="P321" s="49">
        <v>96.878065000000007</v>
      </c>
    </row>
    <row r="322" spans="2:16" x14ac:dyDescent="0.35">
      <c r="B322" s="24">
        <f t="shared" si="5"/>
        <v>315</v>
      </c>
      <c r="C322" s="5" t="s">
        <v>844</v>
      </c>
      <c r="D322" s="5" t="s">
        <v>1134</v>
      </c>
      <c r="E322" s="5" t="s">
        <v>1135</v>
      </c>
      <c r="F322" s="9" t="s">
        <v>17</v>
      </c>
      <c r="G322" s="5" t="s">
        <v>852</v>
      </c>
      <c r="H322" s="5" t="s">
        <v>852</v>
      </c>
      <c r="I322" s="5" t="s">
        <v>853</v>
      </c>
      <c r="J322" s="6"/>
      <c r="K322" s="6">
        <v>1</v>
      </c>
      <c r="L322" s="6"/>
      <c r="M322" s="13" t="s">
        <v>847</v>
      </c>
      <c r="N322" s="14" t="s">
        <v>375</v>
      </c>
      <c r="O322" s="49">
        <v>5.2332169999999998</v>
      </c>
      <c r="P322" s="49">
        <v>96.889607999999996</v>
      </c>
    </row>
    <row r="323" spans="2:16" x14ac:dyDescent="0.35">
      <c r="B323" s="24">
        <f t="shared" si="5"/>
        <v>316</v>
      </c>
      <c r="C323" s="5" t="s">
        <v>851</v>
      </c>
      <c r="D323" s="5" t="s">
        <v>1137</v>
      </c>
      <c r="E323" s="5" t="s">
        <v>1135</v>
      </c>
      <c r="F323" s="9" t="s">
        <v>17</v>
      </c>
      <c r="G323" s="5" t="s">
        <v>4</v>
      </c>
      <c r="H323" s="5" t="s">
        <v>852</v>
      </c>
      <c r="I323" s="5" t="s">
        <v>854</v>
      </c>
      <c r="J323" s="6"/>
      <c r="K323" s="6"/>
      <c r="L323" s="6">
        <v>1</v>
      </c>
      <c r="M323" s="13" t="s">
        <v>847</v>
      </c>
      <c r="N323" s="14" t="s">
        <v>375</v>
      </c>
      <c r="O323" s="49">
        <v>5.2331760000000003</v>
      </c>
      <c r="P323" s="49">
        <v>96.889617000000001</v>
      </c>
    </row>
    <row r="324" spans="2:16" x14ac:dyDescent="0.35">
      <c r="B324" s="24">
        <f t="shared" si="5"/>
        <v>317</v>
      </c>
      <c r="C324" s="5" t="s">
        <v>845</v>
      </c>
      <c r="D324" s="5" t="s">
        <v>1136</v>
      </c>
      <c r="E324" s="5" t="s">
        <v>1127</v>
      </c>
      <c r="F324" s="9" t="s">
        <v>17</v>
      </c>
      <c r="G324" s="5" t="s">
        <v>494</v>
      </c>
      <c r="H324" s="5" t="s">
        <v>494</v>
      </c>
      <c r="I324" s="5" t="s">
        <v>846</v>
      </c>
      <c r="J324" s="6"/>
      <c r="K324" s="6"/>
      <c r="L324" s="6">
        <v>1</v>
      </c>
      <c r="M324" s="13"/>
      <c r="N324" s="14" t="s">
        <v>375</v>
      </c>
      <c r="O324" s="49">
        <v>5.211182</v>
      </c>
      <c r="P324" s="49">
        <v>96.831199999999995</v>
      </c>
    </row>
    <row r="325" spans="2:16" s="39" customFormat="1" ht="32.5" customHeight="1" x14ac:dyDescent="0.35">
      <c r="B325" s="44">
        <f>B324+1</f>
        <v>318</v>
      </c>
      <c r="C325" s="16" t="s">
        <v>799</v>
      </c>
      <c r="D325" s="16" t="s">
        <v>1138</v>
      </c>
      <c r="E325" s="17" t="s">
        <v>1129</v>
      </c>
      <c r="F325" s="18" t="s">
        <v>17</v>
      </c>
      <c r="G325" s="17" t="s">
        <v>798</v>
      </c>
      <c r="H325" s="16" t="s">
        <v>1206</v>
      </c>
      <c r="I325" s="17" t="s">
        <v>800</v>
      </c>
      <c r="J325" s="20">
        <v>1</v>
      </c>
      <c r="K325" s="20"/>
      <c r="L325" s="20"/>
      <c r="M325" s="19"/>
      <c r="N325" s="17" t="s">
        <v>187</v>
      </c>
      <c r="O325" s="51">
        <v>5.2311860000000001</v>
      </c>
      <c r="P325" s="51">
        <v>96.887769000000006</v>
      </c>
    </row>
    <row r="326" spans="2:16" x14ac:dyDescent="0.35">
      <c r="B326" s="44">
        <f>B325+1</f>
        <v>319</v>
      </c>
      <c r="C326" s="5" t="s">
        <v>756</v>
      </c>
      <c r="D326" s="5" t="s">
        <v>1139</v>
      </c>
      <c r="E326" s="5" t="s">
        <v>1140</v>
      </c>
      <c r="F326" s="9" t="s">
        <v>17</v>
      </c>
      <c r="G326" s="5" t="s">
        <v>789</v>
      </c>
      <c r="H326" s="5" t="s">
        <v>1202</v>
      </c>
      <c r="I326" s="5" t="s">
        <v>757</v>
      </c>
      <c r="J326" s="36">
        <v>1</v>
      </c>
      <c r="K326" s="36"/>
      <c r="L326" s="36"/>
      <c r="M326" s="7" t="s">
        <v>758</v>
      </c>
      <c r="N326" s="5" t="s">
        <v>187</v>
      </c>
      <c r="O326" s="49">
        <v>5.23447</v>
      </c>
      <c r="P326" s="49">
        <v>96.877913000000007</v>
      </c>
    </row>
    <row r="327" spans="2:16" x14ac:dyDescent="0.35">
      <c r="B327" s="44">
        <f>B326+1</f>
        <v>320</v>
      </c>
      <c r="C327" s="5" t="s">
        <v>787</v>
      </c>
      <c r="D327" s="5"/>
      <c r="E327" s="5" t="s">
        <v>788</v>
      </c>
      <c r="F327" s="9" t="s">
        <v>17</v>
      </c>
      <c r="G327" s="5" t="s">
        <v>789</v>
      </c>
      <c r="H327" s="5" t="s">
        <v>1202</v>
      </c>
      <c r="I327" s="5" t="s">
        <v>790</v>
      </c>
      <c r="J327" s="36">
        <v>1</v>
      </c>
      <c r="K327" s="36"/>
      <c r="L327" s="36"/>
      <c r="M327" s="7"/>
      <c r="N327" s="5" t="s">
        <v>187</v>
      </c>
      <c r="O327" s="49">
        <v>5.2349839999999999</v>
      </c>
      <c r="P327" s="49">
        <v>96.906334999999999</v>
      </c>
    </row>
    <row r="328" spans="2:16" x14ac:dyDescent="0.35">
      <c r="B328" s="120" t="s">
        <v>1142</v>
      </c>
      <c r="C328" s="120"/>
      <c r="D328" s="120"/>
      <c r="E328" s="120"/>
      <c r="F328" s="120"/>
      <c r="G328" s="120"/>
      <c r="H328" s="120"/>
      <c r="I328" s="120"/>
      <c r="J328" s="6">
        <f>SUM(J8:J327)</f>
        <v>266</v>
      </c>
      <c r="K328" s="6">
        <f>SUM(K8:K327)</f>
        <v>44</v>
      </c>
      <c r="L328" s="6">
        <f>SUM(L8:L327)</f>
        <v>10</v>
      </c>
      <c r="M328" s="21" t="s">
        <v>1143</v>
      </c>
      <c r="N328" s="6">
        <f>SUM(J328:L328)</f>
        <v>320</v>
      </c>
      <c r="O328" s="49"/>
      <c r="P328" s="49"/>
    </row>
    <row r="330" spans="2:16" x14ac:dyDescent="0.35">
      <c r="C330" s="27" t="s">
        <v>1144</v>
      </c>
    </row>
    <row r="331" spans="2:16" x14ac:dyDescent="0.35">
      <c r="C331" s="28"/>
      <c r="D331" s="31">
        <f>320-25-13</f>
        <v>282</v>
      </c>
    </row>
    <row r="332" spans="2:16" x14ac:dyDescent="0.35">
      <c r="C332" s="26" t="s">
        <v>288</v>
      </c>
    </row>
    <row r="333" spans="2:16" x14ac:dyDescent="0.35">
      <c r="C333" s="29"/>
      <c r="D333" s="31">
        <v>25</v>
      </c>
    </row>
    <row r="334" spans="2:16" x14ac:dyDescent="0.35">
      <c r="C334" s="26" t="s">
        <v>1145</v>
      </c>
    </row>
    <row r="335" spans="2:16" x14ac:dyDescent="0.35">
      <c r="C335" s="30"/>
      <c r="D335" s="31">
        <v>13</v>
      </c>
    </row>
  </sheetData>
  <autoFilter ref="H2:H335"/>
  <mergeCells count="15">
    <mergeCell ref="O6:O7"/>
    <mergeCell ref="P6:P7"/>
    <mergeCell ref="B328:I328"/>
    <mergeCell ref="B2:N2"/>
    <mergeCell ref="B3:N3"/>
    <mergeCell ref="C5:N5"/>
    <mergeCell ref="B6:B7"/>
    <mergeCell ref="C6:C7"/>
    <mergeCell ref="D6:F6"/>
    <mergeCell ref="G6:G7"/>
    <mergeCell ref="H6:H7"/>
    <mergeCell ref="I6:I7"/>
    <mergeCell ref="J6:L6"/>
    <mergeCell ref="M6:M7"/>
    <mergeCell ref="N6:N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P380"/>
  <sheetViews>
    <sheetView topLeftCell="B340" zoomScale="50" zoomScaleNormal="50" workbookViewId="0">
      <selection activeCell="A375" sqref="A375:XFD375"/>
    </sheetView>
  </sheetViews>
  <sheetFormatPr defaultRowHeight="14.5" x14ac:dyDescent="0.35"/>
  <cols>
    <col min="2" max="2" width="6.36328125" customWidth="1"/>
    <col min="3" max="3" width="24.26953125" bestFit="1" customWidth="1"/>
    <col min="4" max="4" width="41.36328125" bestFit="1" customWidth="1"/>
    <col min="5" max="5" width="19.6328125" bestFit="1" customWidth="1"/>
    <col min="6" max="6" width="17.08984375" bestFit="1" customWidth="1"/>
    <col min="7" max="7" width="34.6328125" bestFit="1" customWidth="1"/>
    <col min="8" max="8" width="26.81640625" bestFit="1" customWidth="1"/>
    <col min="9" max="9" width="83.90625" bestFit="1" customWidth="1"/>
    <col min="10" max="10" width="9.6328125" customWidth="1"/>
    <col min="12" max="12" width="10.90625" customWidth="1"/>
    <col min="13" max="13" width="15.1796875" bestFit="1" customWidth="1"/>
    <col min="14" max="14" width="13.1796875" bestFit="1" customWidth="1"/>
    <col min="15" max="15" width="11.90625" style="34" bestFit="1" customWidth="1"/>
    <col min="16" max="16" width="13.90625" style="34" bestFit="1" customWidth="1"/>
  </cols>
  <sheetData>
    <row r="2" spans="2:16" ht="17.5" x14ac:dyDescent="0.35">
      <c r="B2" s="121" t="s">
        <v>805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2:16" ht="15.5" x14ac:dyDescent="0.35">
      <c r="B3" s="122" t="s">
        <v>0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5" spans="2:16" ht="26" x14ac:dyDescent="0.6">
      <c r="C5" s="53" t="s">
        <v>1210</v>
      </c>
    </row>
    <row r="6" spans="2:16" ht="23.5" x14ac:dyDescent="0.55000000000000004">
      <c r="B6" s="52">
        <v>1</v>
      </c>
      <c r="C6" s="52" t="s">
        <v>47</v>
      </c>
      <c r="D6" s="43"/>
    </row>
    <row r="7" spans="2:16" ht="15.5" x14ac:dyDescent="0.35">
      <c r="B7" s="124" t="s">
        <v>1</v>
      </c>
      <c r="C7" s="124" t="s">
        <v>3</v>
      </c>
      <c r="D7" s="128" t="s">
        <v>2</v>
      </c>
      <c r="E7" s="129"/>
      <c r="F7" s="130"/>
      <c r="G7" s="124" t="s">
        <v>46</v>
      </c>
      <c r="H7" s="124" t="s">
        <v>1207</v>
      </c>
      <c r="I7" s="124" t="s">
        <v>833</v>
      </c>
      <c r="J7" s="125" t="s">
        <v>111</v>
      </c>
      <c r="K7" s="125"/>
      <c r="L7" s="125"/>
      <c r="M7" s="124" t="s">
        <v>115</v>
      </c>
      <c r="N7" s="124" t="s">
        <v>116</v>
      </c>
      <c r="O7" s="126" t="s">
        <v>1146</v>
      </c>
      <c r="P7" s="126" t="s">
        <v>1147</v>
      </c>
    </row>
    <row r="8" spans="2:16" ht="15.5" x14ac:dyDescent="0.35">
      <c r="B8" s="124"/>
      <c r="C8" s="124"/>
      <c r="D8" s="35" t="s">
        <v>874</v>
      </c>
      <c r="E8" s="35" t="s">
        <v>875</v>
      </c>
      <c r="F8" s="35" t="s">
        <v>876</v>
      </c>
      <c r="G8" s="124"/>
      <c r="H8" s="124"/>
      <c r="I8" s="124"/>
      <c r="J8" s="35" t="s">
        <v>112</v>
      </c>
      <c r="K8" s="35" t="s">
        <v>113</v>
      </c>
      <c r="L8" s="35" t="s">
        <v>114</v>
      </c>
      <c r="M8" s="124"/>
      <c r="N8" s="124"/>
      <c r="O8" s="127"/>
      <c r="P8" s="127"/>
    </row>
    <row r="9" spans="2:16" x14ac:dyDescent="0.35">
      <c r="B9" s="23">
        <v>1</v>
      </c>
      <c r="C9" s="5" t="s">
        <v>19</v>
      </c>
      <c r="D9" s="5" t="s">
        <v>943</v>
      </c>
      <c r="E9" s="5" t="s">
        <v>944</v>
      </c>
      <c r="F9" s="9" t="s">
        <v>956</v>
      </c>
      <c r="G9" s="5" t="s">
        <v>47</v>
      </c>
      <c r="H9" t="s">
        <v>47</v>
      </c>
      <c r="I9" s="5" t="s">
        <v>1208</v>
      </c>
      <c r="J9" s="36">
        <v>1</v>
      </c>
      <c r="K9" s="36"/>
      <c r="L9" s="36"/>
      <c r="M9" s="7"/>
      <c r="N9" s="5" t="s">
        <v>139</v>
      </c>
      <c r="O9" s="49">
        <v>5.1777259999999998</v>
      </c>
      <c r="P9" s="49">
        <v>96.347183999999999</v>
      </c>
    </row>
    <row r="10" spans="2:16" x14ac:dyDescent="0.35">
      <c r="B10" s="23">
        <f t="shared" ref="B10:B35" si="0">B9+1</f>
        <v>2</v>
      </c>
      <c r="C10" s="5" t="s">
        <v>18</v>
      </c>
      <c r="D10" s="5" t="s">
        <v>893</v>
      </c>
      <c r="E10" s="5" t="s">
        <v>1155</v>
      </c>
      <c r="F10" s="9" t="s">
        <v>956</v>
      </c>
      <c r="G10" s="5" t="s">
        <v>47</v>
      </c>
      <c r="H10" t="s">
        <v>47</v>
      </c>
      <c r="I10" s="5" t="s">
        <v>290</v>
      </c>
      <c r="J10" s="36">
        <v>1</v>
      </c>
      <c r="K10" s="36"/>
      <c r="L10" s="36"/>
      <c r="M10" s="7"/>
      <c r="N10" s="5" t="s">
        <v>139</v>
      </c>
      <c r="O10" s="49">
        <v>5.1762980000000001</v>
      </c>
      <c r="P10" s="49">
        <v>96.346716999999998</v>
      </c>
    </row>
    <row r="11" spans="2:16" x14ac:dyDescent="0.35">
      <c r="B11" s="23">
        <f t="shared" si="0"/>
        <v>3</v>
      </c>
      <c r="C11" s="5" t="s">
        <v>29</v>
      </c>
      <c r="D11" s="5"/>
      <c r="E11" s="5" t="s">
        <v>952</v>
      </c>
      <c r="F11" s="9" t="s">
        <v>956</v>
      </c>
      <c r="G11" s="5" t="s">
        <v>47</v>
      </c>
      <c r="H11" t="s">
        <v>47</v>
      </c>
      <c r="I11" s="5" t="s">
        <v>30</v>
      </c>
      <c r="J11" s="6">
        <v>1</v>
      </c>
      <c r="K11" s="6"/>
      <c r="L11" s="6"/>
      <c r="M11" s="7"/>
      <c r="N11" s="5" t="s">
        <v>139</v>
      </c>
      <c r="O11" s="49">
        <v>5.1959960000000001</v>
      </c>
      <c r="P11" s="49">
        <v>96.367294000000001</v>
      </c>
    </row>
    <row r="12" spans="2:16" x14ac:dyDescent="0.35">
      <c r="B12" s="23">
        <f t="shared" si="0"/>
        <v>4</v>
      </c>
      <c r="C12" s="5" t="s">
        <v>45</v>
      </c>
      <c r="D12" s="5"/>
      <c r="E12" s="5" t="s">
        <v>953</v>
      </c>
      <c r="F12" s="9" t="s">
        <v>956</v>
      </c>
      <c r="G12" s="5" t="s">
        <v>1153</v>
      </c>
      <c r="H12" t="s">
        <v>47</v>
      </c>
      <c r="I12" s="5" t="s">
        <v>576</v>
      </c>
      <c r="J12" s="6"/>
      <c r="K12" s="6">
        <v>1</v>
      </c>
      <c r="L12" s="6"/>
      <c r="M12" s="7"/>
      <c r="N12" s="5" t="s">
        <v>139</v>
      </c>
      <c r="O12" s="49">
        <v>5.2066299999999996</v>
      </c>
      <c r="P12" s="49">
        <v>96.368917999999994</v>
      </c>
    </row>
    <row r="13" spans="2:16" x14ac:dyDescent="0.35">
      <c r="B13" s="23">
        <f t="shared" si="0"/>
        <v>5</v>
      </c>
      <c r="C13" s="5" t="s">
        <v>21</v>
      </c>
      <c r="D13" s="5" t="s">
        <v>954</v>
      </c>
      <c r="E13" s="5" t="s">
        <v>955</v>
      </c>
      <c r="F13" s="9" t="s">
        <v>956</v>
      </c>
      <c r="G13" s="5" t="s">
        <v>47</v>
      </c>
      <c r="H13" t="s">
        <v>47</v>
      </c>
      <c r="I13" s="5" t="s">
        <v>291</v>
      </c>
      <c r="J13" s="36">
        <v>1</v>
      </c>
      <c r="K13" s="36"/>
      <c r="L13" s="36"/>
      <c r="M13" s="7"/>
      <c r="N13" s="5" t="s">
        <v>126</v>
      </c>
      <c r="O13" s="49">
        <v>5.1877740000000001</v>
      </c>
      <c r="P13" s="49">
        <v>96.364188999999996</v>
      </c>
    </row>
    <row r="14" spans="2:16" x14ac:dyDescent="0.35">
      <c r="B14" s="23">
        <f t="shared" si="0"/>
        <v>6</v>
      </c>
      <c r="C14" s="5" t="s">
        <v>23</v>
      </c>
      <c r="D14" s="5" t="s">
        <v>954</v>
      </c>
      <c r="E14" s="5" t="s">
        <v>955</v>
      </c>
      <c r="F14" s="9" t="s">
        <v>956</v>
      </c>
      <c r="G14" s="5" t="s">
        <v>1153</v>
      </c>
      <c r="H14" t="s">
        <v>47</v>
      </c>
      <c r="I14" s="5" t="s">
        <v>293</v>
      </c>
      <c r="J14" s="36"/>
      <c r="K14" s="36">
        <v>1</v>
      </c>
      <c r="L14" s="36"/>
      <c r="M14" s="7"/>
      <c r="N14" s="5" t="s">
        <v>139</v>
      </c>
      <c r="O14" s="49">
        <v>5.1877149999999999</v>
      </c>
      <c r="P14" s="49">
        <v>96.364722</v>
      </c>
    </row>
    <row r="15" spans="2:16" x14ac:dyDescent="0.35">
      <c r="B15" s="23">
        <f t="shared" si="0"/>
        <v>7</v>
      </c>
      <c r="C15" s="5" t="s">
        <v>1157</v>
      </c>
      <c r="D15" s="5" t="s">
        <v>948</v>
      </c>
      <c r="E15" s="5" t="s">
        <v>949</v>
      </c>
      <c r="F15" s="9" t="s">
        <v>956</v>
      </c>
      <c r="G15" s="5" t="s">
        <v>1153</v>
      </c>
      <c r="H15" t="s">
        <v>47</v>
      </c>
      <c r="I15" s="5" t="s">
        <v>31</v>
      </c>
      <c r="J15" s="6">
        <v>1</v>
      </c>
      <c r="K15" s="6"/>
      <c r="L15" s="6"/>
      <c r="M15" s="7"/>
      <c r="N15" s="5" t="s">
        <v>139</v>
      </c>
      <c r="O15" s="49">
        <v>5.1992950000000002</v>
      </c>
      <c r="P15" s="49">
        <v>96.367440000000002</v>
      </c>
    </row>
    <row r="16" spans="2:16" x14ac:dyDescent="0.35">
      <c r="B16" s="22">
        <f t="shared" si="0"/>
        <v>8</v>
      </c>
      <c r="C16" s="5" t="s">
        <v>421</v>
      </c>
      <c r="D16" s="5" t="s">
        <v>972</v>
      </c>
      <c r="E16" s="5" t="s">
        <v>973</v>
      </c>
      <c r="F16" s="9" t="s">
        <v>5</v>
      </c>
      <c r="G16" s="5" t="s">
        <v>47</v>
      </c>
      <c r="H16" t="s">
        <v>47</v>
      </c>
      <c r="I16" s="5" t="s">
        <v>422</v>
      </c>
      <c r="J16" s="36">
        <v>1</v>
      </c>
      <c r="K16" s="36"/>
      <c r="L16" s="36"/>
      <c r="M16" s="7"/>
      <c r="N16" s="5" t="s">
        <v>138</v>
      </c>
      <c r="O16" s="49">
        <v>5.1924830000000002</v>
      </c>
      <c r="P16" s="49">
        <v>96.437459000000004</v>
      </c>
    </row>
    <row r="17" spans="2:16" x14ac:dyDescent="0.35">
      <c r="B17" s="22">
        <f t="shared" si="0"/>
        <v>9</v>
      </c>
      <c r="C17" s="5" t="s">
        <v>439</v>
      </c>
      <c r="D17" s="5" t="s">
        <v>972</v>
      </c>
      <c r="E17" s="5" t="s">
        <v>973</v>
      </c>
      <c r="F17" s="9" t="s">
        <v>5</v>
      </c>
      <c r="G17" s="5" t="s">
        <v>47</v>
      </c>
      <c r="H17" t="s">
        <v>47</v>
      </c>
      <c r="I17" s="5" t="s">
        <v>440</v>
      </c>
      <c r="J17" s="36">
        <v>1</v>
      </c>
      <c r="K17" s="36"/>
      <c r="L17" s="36"/>
      <c r="M17" s="7"/>
      <c r="N17" s="5" t="s">
        <v>298</v>
      </c>
      <c r="O17" s="49">
        <v>5.1951359999999998</v>
      </c>
      <c r="P17" s="49">
        <v>96.429198</v>
      </c>
    </row>
    <row r="18" spans="2:16" x14ac:dyDescent="0.35">
      <c r="B18" s="22">
        <f t="shared" si="0"/>
        <v>10</v>
      </c>
      <c r="C18" s="9" t="s">
        <v>454</v>
      </c>
      <c r="D18" s="9" t="s">
        <v>977</v>
      </c>
      <c r="E18" s="5" t="s">
        <v>978</v>
      </c>
      <c r="F18" s="9" t="s">
        <v>5</v>
      </c>
      <c r="G18" s="5" t="s">
        <v>47</v>
      </c>
      <c r="H18" t="s">
        <v>47</v>
      </c>
      <c r="I18" s="5" t="s">
        <v>455</v>
      </c>
      <c r="J18" s="36">
        <v>1</v>
      </c>
      <c r="K18" s="36"/>
      <c r="L18" s="36"/>
      <c r="M18" s="7"/>
      <c r="N18" s="5" t="s">
        <v>117</v>
      </c>
      <c r="O18" s="49">
        <v>5.1904690000000002</v>
      </c>
      <c r="P18" s="49">
        <v>96.409012000000004</v>
      </c>
    </row>
    <row r="19" spans="2:16" x14ac:dyDescent="0.35">
      <c r="B19" s="22">
        <f t="shared" si="0"/>
        <v>11</v>
      </c>
      <c r="C19" s="5" t="s">
        <v>486</v>
      </c>
      <c r="D19" s="5" t="s">
        <v>999</v>
      </c>
      <c r="E19" s="5" t="s">
        <v>519</v>
      </c>
      <c r="F19" s="9" t="s">
        <v>7</v>
      </c>
      <c r="G19" s="5" t="s">
        <v>1153</v>
      </c>
      <c r="H19" s="5" t="s">
        <v>47</v>
      </c>
      <c r="I19" s="5" t="s">
        <v>487</v>
      </c>
      <c r="J19" s="36">
        <v>1</v>
      </c>
      <c r="K19" s="36"/>
      <c r="L19" s="36"/>
      <c r="M19" s="7"/>
      <c r="N19" s="5" t="s">
        <v>298</v>
      </c>
      <c r="O19" s="49">
        <v>5.1858899999999997</v>
      </c>
      <c r="P19" s="49">
        <v>96.508600999999999</v>
      </c>
    </row>
    <row r="20" spans="2:16" x14ac:dyDescent="0.35">
      <c r="B20" s="22">
        <f t="shared" si="0"/>
        <v>12</v>
      </c>
      <c r="C20" s="5" t="s">
        <v>489</v>
      </c>
      <c r="D20" s="5" t="s">
        <v>1000</v>
      </c>
      <c r="E20" s="5" t="s">
        <v>519</v>
      </c>
      <c r="F20" s="9" t="s">
        <v>7</v>
      </c>
      <c r="G20" s="5" t="s">
        <v>47</v>
      </c>
      <c r="H20" s="5" t="s">
        <v>47</v>
      </c>
      <c r="I20" s="5" t="s">
        <v>490</v>
      </c>
      <c r="J20" s="36">
        <v>1</v>
      </c>
      <c r="K20" s="36"/>
      <c r="L20" s="36"/>
      <c r="M20" s="7"/>
      <c r="N20" s="5" t="s">
        <v>139</v>
      </c>
      <c r="O20" s="49">
        <v>5.1881000000000004</v>
      </c>
      <c r="P20" s="49">
        <v>96.500622000000007</v>
      </c>
    </row>
    <row r="21" spans="2:16" x14ac:dyDescent="0.35">
      <c r="B21" s="22">
        <f t="shared" si="0"/>
        <v>13</v>
      </c>
      <c r="C21" s="5" t="s">
        <v>495</v>
      </c>
      <c r="D21" s="5" t="s">
        <v>893</v>
      </c>
      <c r="E21" s="5" t="s">
        <v>519</v>
      </c>
      <c r="F21" s="9" t="s">
        <v>7</v>
      </c>
      <c r="G21" s="5" t="s">
        <v>47</v>
      </c>
      <c r="H21" s="5" t="s">
        <v>47</v>
      </c>
      <c r="I21" s="5" t="s">
        <v>577</v>
      </c>
      <c r="J21" s="36">
        <v>1</v>
      </c>
      <c r="K21" s="36"/>
      <c r="L21" s="36"/>
      <c r="M21" s="7"/>
      <c r="N21" s="5" t="s">
        <v>126</v>
      </c>
      <c r="O21" s="49">
        <v>5.1887720000000002</v>
      </c>
      <c r="P21" s="49">
        <v>96.497698</v>
      </c>
    </row>
    <row r="22" spans="2:16" x14ac:dyDescent="0.35">
      <c r="B22" s="22">
        <f t="shared" si="0"/>
        <v>14</v>
      </c>
      <c r="C22" s="5" t="s">
        <v>496</v>
      </c>
      <c r="D22" s="5" t="s">
        <v>893</v>
      </c>
      <c r="E22" s="5" t="s">
        <v>519</v>
      </c>
      <c r="F22" s="9" t="s">
        <v>7</v>
      </c>
      <c r="G22" s="5" t="s">
        <v>1153</v>
      </c>
      <c r="H22" s="5" t="s">
        <v>47</v>
      </c>
      <c r="I22" s="5" t="s">
        <v>497</v>
      </c>
      <c r="J22" s="36">
        <v>1</v>
      </c>
      <c r="K22" s="36"/>
      <c r="L22" s="36"/>
      <c r="M22" s="7"/>
      <c r="N22" s="5" t="s">
        <v>275</v>
      </c>
      <c r="O22" s="49">
        <v>5.1887650000000001</v>
      </c>
      <c r="P22" s="49">
        <v>96.497657000000004</v>
      </c>
    </row>
    <row r="23" spans="2:16" x14ac:dyDescent="0.35">
      <c r="B23" s="22">
        <f t="shared" si="0"/>
        <v>15</v>
      </c>
      <c r="C23" s="5" t="s">
        <v>498</v>
      </c>
      <c r="D23" s="5" t="s">
        <v>893</v>
      </c>
      <c r="E23" s="5" t="s">
        <v>1001</v>
      </c>
      <c r="F23" s="9" t="s">
        <v>7</v>
      </c>
      <c r="G23" s="5" t="s">
        <v>1153</v>
      </c>
      <c r="H23" s="5" t="s">
        <v>47</v>
      </c>
      <c r="I23" s="5" t="s">
        <v>499</v>
      </c>
      <c r="J23" s="36">
        <v>1</v>
      </c>
      <c r="K23" s="36"/>
      <c r="L23" s="36"/>
      <c r="M23" s="7" t="s">
        <v>500</v>
      </c>
      <c r="N23" s="5" t="s">
        <v>501</v>
      </c>
      <c r="O23" s="49">
        <v>5.1888699999999996</v>
      </c>
      <c r="P23" s="49">
        <v>96.496549999999999</v>
      </c>
    </row>
    <row r="24" spans="2:16" x14ac:dyDescent="0.35">
      <c r="B24" s="22">
        <f t="shared" si="0"/>
        <v>16</v>
      </c>
      <c r="C24" s="5" t="s">
        <v>502</v>
      </c>
      <c r="D24" s="5" t="s">
        <v>1002</v>
      </c>
      <c r="E24" s="5" t="s">
        <v>989</v>
      </c>
      <c r="F24" s="9" t="s">
        <v>7</v>
      </c>
      <c r="G24" s="5" t="s">
        <v>1153</v>
      </c>
      <c r="H24" s="5" t="s">
        <v>47</v>
      </c>
      <c r="I24" s="5" t="s">
        <v>503</v>
      </c>
      <c r="J24" s="36">
        <v>1</v>
      </c>
      <c r="K24" s="36"/>
      <c r="L24" s="36"/>
      <c r="M24" s="7"/>
      <c r="N24" s="5" t="s">
        <v>298</v>
      </c>
      <c r="O24" s="49">
        <v>5.1889799999999999</v>
      </c>
      <c r="P24" s="49">
        <v>96.496110000000002</v>
      </c>
    </row>
    <row r="25" spans="2:16" x14ac:dyDescent="0.35">
      <c r="B25" s="22">
        <f t="shared" si="0"/>
        <v>17</v>
      </c>
      <c r="C25" s="5" t="s">
        <v>506</v>
      </c>
      <c r="D25" s="5" t="s">
        <v>924</v>
      </c>
      <c r="E25" s="5" t="s">
        <v>989</v>
      </c>
      <c r="F25" s="9" t="s">
        <v>7</v>
      </c>
      <c r="G25" s="5" t="s">
        <v>47</v>
      </c>
      <c r="H25" s="5" t="s">
        <v>47</v>
      </c>
      <c r="I25" s="5" t="s">
        <v>507</v>
      </c>
      <c r="J25" s="36">
        <v>1</v>
      </c>
      <c r="K25" s="36"/>
      <c r="L25" s="36"/>
      <c r="M25" s="7" t="s">
        <v>508</v>
      </c>
      <c r="N25" s="5" t="s">
        <v>298</v>
      </c>
      <c r="O25" s="49">
        <v>5.1892569999999996</v>
      </c>
      <c r="P25" s="49">
        <v>96.494121000000007</v>
      </c>
    </row>
    <row r="26" spans="2:16" x14ac:dyDescent="0.35">
      <c r="B26" s="22">
        <f t="shared" si="0"/>
        <v>18</v>
      </c>
      <c r="C26" s="5" t="s">
        <v>533</v>
      </c>
      <c r="D26" s="5" t="s">
        <v>913</v>
      </c>
      <c r="E26" s="5" t="s">
        <v>1012</v>
      </c>
      <c r="F26" s="9" t="s">
        <v>10</v>
      </c>
      <c r="G26" s="5" t="s">
        <v>47</v>
      </c>
      <c r="H26" s="5" t="s">
        <v>47</v>
      </c>
      <c r="I26" s="5" t="s">
        <v>534</v>
      </c>
      <c r="J26" s="36">
        <v>1</v>
      </c>
      <c r="K26" s="36"/>
      <c r="L26" s="36"/>
      <c r="M26" s="7"/>
      <c r="N26" s="5" t="s">
        <v>298</v>
      </c>
      <c r="O26" s="49">
        <v>5.1973710000000004</v>
      </c>
      <c r="P26" s="49">
        <v>96.552538999999996</v>
      </c>
    </row>
    <row r="27" spans="2:16" x14ac:dyDescent="0.35">
      <c r="B27" s="22">
        <f t="shared" si="0"/>
        <v>19</v>
      </c>
      <c r="C27" s="5" t="s">
        <v>536</v>
      </c>
      <c r="D27" s="5" t="s">
        <v>893</v>
      </c>
      <c r="E27" s="5" t="s">
        <v>1013</v>
      </c>
      <c r="F27" s="9" t="s">
        <v>10</v>
      </c>
      <c r="G27" s="5" t="s">
        <v>1153</v>
      </c>
      <c r="H27" s="5" t="s">
        <v>47</v>
      </c>
      <c r="I27" s="5" t="s">
        <v>537</v>
      </c>
      <c r="J27" s="36"/>
      <c r="K27" s="36">
        <v>1</v>
      </c>
      <c r="L27" s="36"/>
      <c r="M27" s="7"/>
      <c r="N27" s="5" t="s">
        <v>298</v>
      </c>
      <c r="O27" s="49">
        <v>5.1869560000000003</v>
      </c>
      <c r="P27" s="49">
        <v>96.528447999999997</v>
      </c>
    </row>
    <row r="28" spans="2:16" x14ac:dyDescent="0.35">
      <c r="B28" s="22">
        <f t="shared" si="0"/>
        <v>20</v>
      </c>
      <c r="C28" s="5" t="s">
        <v>558</v>
      </c>
      <c r="D28" s="5" t="s">
        <v>893</v>
      </c>
      <c r="E28" s="5" t="s">
        <v>1016</v>
      </c>
      <c r="F28" s="9" t="s">
        <v>8</v>
      </c>
      <c r="G28" s="5" t="s">
        <v>1153</v>
      </c>
      <c r="H28" s="5" t="s">
        <v>47</v>
      </c>
      <c r="I28" s="5" t="s">
        <v>559</v>
      </c>
      <c r="J28" s="36"/>
      <c r="K28" s="36">
        <v>1</v>
      </c>
      <c r="L28" s="36"/>
      <c r="M28" s="7" t="s">
        <v>560</v>
      </c>
      <c r="N28" s="5" t="s">
        <v>203</v>
      </c>
      <c r="O28" s="50">
        <v>5.1958500000000001</v>
      </c>
      <c r="P28" s="50">
        <v>96.593670000000003</v>
      </c>
    </row>
    <row r="29" spans="2:16" x14ac:dyDescent="0.35">
      <c r="B29" s="22">
        <f t="shared" si="0"/>
        <v>21</v>
      </c>
      <c r="C29" s="5" t="s">
        <v>595</v>
      </c>
      <c r="D29" s="5" t="s">
        <v>893</v>
      </c>
      <c r="E29" s="5" t="s">
        <v>1026</v>
      </c>
      <c r="F29" s="5" t="s">
        <v>9</v>
      </c>
      <c r="G29" s="5" t="s">
        <v>47</v>
      </c>
      <c r="H29" s="5" t="s">
        <v>47</v>
      </c>
      <c r="I29" s="5" t="s">
        <v>597</v>
      </c>
      <c r="J29" s="36">
        <v>1</v>
      </c>
      <c r="K29" s="36"/>
      <c r="L29" s="36"/>
      <c r="M29" s="7" t="s">
        <v>598</v>
      </c>
      <c r="N29" s="5" t="s">
        <v>142</v>
      </c>
      <c r="O29" s="49">
        <v>5.2042099999999998</v>
      </c>
      <c r="P29" s="49">
        <v>96.678889999999996</v>
      </c>
    </row>
    <row r="30" spans="2:16" x14ac:dyDescent="0.35">
      <c r="B30" s="22">
        <f t="shared" si="0"/>
        <v>22</v>
      </c>
      <c r="C30" s="5" t="s">
        <v>603</v>
      </c>
      <c r="D30" s="5" t="s">
        <v>1027</v>
      </c>
      <c r="E30" s="5" t="s">
        <v>1028</v>
      </c>
      <c r="F30" s="5" t="s">
        <v>9</v>
      </c>
      <c r="G30" s="5" t="s">
        <v>47</v>
      </c>
      <c r="H30" s="5" t="s">
        <v>47</v>
      </c>
      <c r="I30" s="5" t="s">
        <v>122</v>
      </c>
      <c r="J30" s="36">
        <v>1</v>
      </c>
      <c r="K30" s="36"/>
      <c r="L30" s="36"/>
      <c r="M30" s="7"/>
      <c r="N30" s="5" t="s">
        <v>604</v>
      </c>
      <c r="O30" s="49">
        <v>5.2047160000000003</v>
      </c>
      <c r="P30" s="49">
        <v>96.676697000000004</v>
      </c>
    </row>
    <row r="31" spans="2:16" x14ac:dyDescent="0.35">
      <c r="B31" s="22">
        <f t="shared" si="0"/>
        <v>23</v>
      </c>
      <c r="C31" s="5" t="s">
        <v>620</v>
      </c>
      <c r="D31" s="5"/>
      <c r="E31" s="5" t="s">
        <v>1029</v>
      </c>
      <c r="F31" s="5" t="s">
        <v>9</v>
      </c>
      <c r="G31" s="5" t="s">
        <v>47</v>
      </c>
      <c r="H31" s="5" t="s">
        <v>47</v>
      </c>
      <c r="I31" s="5" t="s">
        <v>621</v>
      </c>
      <c r="J31" s="36">
        <v>1</v>
      </c>
      <c r="K31" s="36"/>
      <c r="L31" s="36"/>
      <c r="M31" s="7" t="s">
        <v>622</v>
      </c>
      <c r="N31" s="5" t="s">
        <v>298</v>
      </c>
      <c r="O31" s="49">
        <v>5.206404</v>
      </c>
      <c r="P31" s="49">
        <v>96.661520999999993</v>
      </c>
    </row>
    <row r="32" spans="2:16" x14ac:dyDescent="0.35">
      <c r="B32" s="22">
        <f t="shared" si="0"/>
        <v>24</v>
      </c>
      <c r="C32" s="5" t="s">
        <v>630</v>
      </c>
      <c r="D32" s="5" t="s">
        <v>893</v>
      </c>
      <c r="E32" s="5" t="s">
        <v>1029</v>
      </c>
      <c r="F32" s="5" t="s">
        <v>9</v>
      </c>
      <c r="G32" s="5" t="s">
        <v>47</v>
      </c>
      <c r="H32" s="5" t="s">
        <v>47</v>
      </c>
      <c r="I32" s="5" t="s">
        <v>596</v>
      </c>
      <c r="J32" s="36">
        <v>1</v>
      </c>
      <c r="K32" s="36"/>
      <c r="L32" s="36"/>
      <c r="M32" s="7" t="s">
        <v>259</v>
      </c>
      <c r="N32" s="5" t="s">
        <v>138</v>
      </c>
      <c r="O32" s="49">
        <v>5.2072710000000004</v>
      </c>
      <c r="P32" s="49">
        <v>96.656660000000002</v>
      </c>
    </row>
    <row r="33" spans="2:16" x14ac:dyDescent="0.35">
      <c r="B33" s="22">
        <f t="shared" si="0"/>
        <v>25</v>
      </c>
      <c r="C33" s="5" t="s">
        <v>631</v>
      </c>
      <c r="D33" s="5" t="s">
        <v>893</v>
      </c>
      <c r="E33" s="5" t="s">
        <v>1030</v>
      </c>
      <c r="F33" s="5" t="s">
        <v>9</v>
      </c>
      <c r="G33" s="5" t="s">
        <v>47</v>
      </c>
      <c r="H33" s="5" t="s">
        <v>47</v>
      </c>
      <c r="I33" s="5" t="s">
        <v>122</v>
      </c>
      <c r="J33" s="36">
        <v>1</v>
      </c>
      <c r="K33" s="36"/>
      <c r="L33" s="36"/>
      <c r="M33" s="7"/>
      <c r="N33" s="5" t="s">
        <v>423</v>
      </c>
      <c r="O33" s="49">
        <v>5.2004539999999997</v>
      </c>
      <c r="P33" s="49">
        <v>96.646105000000006</v>
      </c>
    </row>
    <row r="34" spans="2:16" x14ac:dyDescent="0.35">
      <c r="B34" s="22">
        <f t="shared" si="0"/>
        <v>26</v>
      </c>
      <c r="C34" s="5" t="s">
        <v>634</v>
      </c>
      <c r="D34" s="5" t="s">
        <v>893</v>
      </c>
      <c r="E34" s="5" t="s">
        <v>1017</v>
      </c>
      <c r="F34" s="5" t="s">
        <v>9</v>
      </c>
      <c r="G34" s="5" t="s">
        <v>47</v>
      </c>
      <c r="H34" s="5" t="s">
        <v>47</v>
      </c>
      <c r="I34" s="5" t="s">
        <v>632</v>
      </c>
      <c r="J34" s="36">
        <v>1</v>
      </c>
      <c r="K34" s="36"/>
      <c r="L34" s="36"/>
      <c r="M34" s="7" t="s">
        <v>633</v>
      </c>
      <c r="N34" s="5" t="s">
        <v>298</v>
      </c>
      <c r="O34" s="49">
        <v>5.1974729999999996</v>
      </c>
      <c r="P34" s="49">
        <v>96.644788000000005</v>
      </c>
    </row>
    <row r="35" spans="2:16" x14ac:dyDescent="0.35">
      <c r="B35" s="22">
        <f t="shared" si="0"/>
        <v>27</v>
      </c>
      <c r="C35" s="5" t="s">
        <v>635</v>
      </c>
      <c r="D35" s="5" t="s">
        <v>893</v>
      </c>
      <c r="E35" s="5" t="s">
        <v>1017</v>
      </c>
      <c r="F35" s="5" t="s">
        <v>9</v>
      </c>
      <c r="G35" s="5" t="s">
        <v>47</v>
      </c>
      <c r="H35" s="5" t="s">
        <v>47</v>
      </c>
      <c r="I35" s="5" t="s">
        <v>636</v>
      </c>
      <c r="J35" s="36">
        <v>1</v>
      </c>
      <c r="K35" s="36"/>
      <c r="L35" s="36"/>
      <c r="M35" s="7"/>
      <c r="N35" s="5" t="s">
        <v>298</v>
      </c>
      <c r="O35" s="49">
        <v>5.197889</v>
      </c>
      <c r="P35" s="49">
        <v>96.644394000000005</v>
      </c>
    </row>
    <row r="36" spans="2:16" x14ac:dyDescent="0.35">
      <c r="B36" s="22">
        <f t="shared" ref="B36:B64" si="1">B35+1</f>
        <v>28</v>
      </c>
      <c r="C36" s="11" t="s">
        <v>54</v>
      </c>
      <c r="D36" s="11" t="s">
        <v>877</v>
      </c>
      <c r="E36" s="11" t="s">
        <v>884</v>
      </c>
      <c r="F36" s="11" t="s">
        <v>898</v>
      </c>
      <c r="G36" s="11" t="s">
        <v>47</v>
      </c>
      <c r="H36" s="5" t="s">
        <v>47</v>
      </c>
      <c r="I36" s="11" t="s">
        <v>122</v>
      </c>
      <c r="J36" s="36"/>
      <c r="K36" s="36">
        <v>1</v>
      </c>
      <c r="L36" s="36"/>
      <c r="M36" s="12" t="s">
        <v>149</v>
      </c>
      <c r="N36" s="11" t="s">
        <v>118</v>
      </c>
      <c r="O36" s="49">
        <v>5.2027200000000002</v>
      </c>
      <c r="P36" s="49">
        <v>96.689138999999997</v>
      </c>
    </row>
    <row r="37" spans="2:16" x14ac:dyDescent="0.35">
      <c r="B37" s="22">
        <f t="shared" si="1"/>
        <v>29</v>
      </c>
      <c r="C37" s="11" t="s">
        <v>55</v>
      </c>
      <c r="D37" s="11" t="s">
        <v>878</v>
      </c>
      <c r="E37" s="11" t="s">
        <v>879</v>
      </c>
      <c r="F37" s="11" t="s">
        <v>898</v>
      </c>
      <c r="G37" s="11" t="s">
        <v>56</v>
      </c>
      <c r="H37" s="5" t="s">
        <v>47</v>
      </c>
      <c r="I37" s="11" t="s">
        <v>1172</v>
      </c>
      <c r="J37" s="36"/>
      <c r="K37" s="36">
        <v>1</v>
      </c>
      <c r="L37" s="36"/>
      <c r="M37" s="12" t="s">
        <v>150</v>
      </c>
      <c r="N37" s="11" t="s">
        <v>121</v>
      </c>
      <c r="O37" s="49">
        <v>5.2044439999999996</v>
      </c>
      <c r="P37" s="49">
        <v>96.691429999999997</v>
      </c>
    </row>
    <row r="38" spans="2:16" x14ac:dyDescent="0.35">
      <c r="B38" s="22">
        <f t="shared" si="1"/>
        <v>30</v>
      </c>
      <c r="C38" s="11" t="s">
        <v>101</v>
      </c>
      <c r="D38" s="11"/>
      <c r="E38" s="11" t="s">
        <v>79</v>
      </c>
      <c r="F38" s="11" t="s">
        <v>898</v>
      </c>
      <c r="G38" s="11" t="s">
        <v>47</v>
      </c>
      <c r="H38" s="5" t="s">
        <v>47</v>
      </c>
      <c r="I38" s="11" t="s">
        <v>1087</v>
      </c>
      <c r="J38" s="36"/>
      <c r="K38" s="36">
        <v>1</v>
      </c>
      <c r="L38" s="36"/>
      <c r="M38" s="12" t="s">
        <v>172</v>
      </c>
      <c r="N38" s="11" t="s">
        <v>146</v>
      </c>
      <c r="O38" s="49">
        <v>5.2023780000000004</v>
      </c>
      <c r="P38" s="49">
        <v>96.702420000000004</v>
      </c>
    </row>
    <row r="39" spans="2:16" x14ac:dyDescent="0.35">
      <c r="B39" s="22">
        <f t="shared" si="1"/>
        <v>31</v>
      </c>
      <c r="C39" s="11" t="s">
        <v>105</v>
      </c>
      <c r="D39" s="11" t="s">
        <v>882</v>
      </c>
      <c r="E39" s="11" t="s">
        <v>79</v>
      </c>
      <c r="F39" s="11" t="s">
        <v>898</v>
      </c>
      <c r="G39" s="11" t="s">
        <v>47</v>
      </c>
      <c r="H39" s="5" t="s">
        <v>47</v>
      </c>
      <c r="I39" s="11" t="s">
        <v>81</v>
      </c>
      <c r="J39" s="36"/>
      <c r="K39" s="36">
        <v>1</v>
      </c>
      <c r="L39" s="36"/>
      <c r="M39" s="12"/>
      <c r="N39" s="11" t="s">
        <v>117</v>
      </c>
      <c r="O39" s="49">
        <v>5.2036759999999997</v>
      </c>
      <c r="P39" s="49">
        <v>96.702267000000006</v>
      </c>
    </row>
    <row r="40" spans="2:16" x14ac:dyDescent="0.35">
      <c r="B40" s="22">
        <f t="shared" si="1"/>
        <v>32</v>
      </c>
      <c r="C40" s="11" t="s">
        <v>188</v>
      </c>
      <c r="D40" s="11" t="s">
        <v>887</v>
      </c>
      <c r="E40" s="11" t="s">
        <v>79</v>
      </c>
      <c r="F40" s="11" t="s">
        <v>898</v>
      </c>
      <c r="G40" s="11" t="s">
        <v>47</v>
      </c>
      <c r="H40" s="5" t="s">
        <v>47</v>
      </c>
      <c r="I40" s="11" t="s">
        <v>177</v>
      </c>
      <c r="J40" s="36">
        <v>1</v>
      </c>
      <c r="K40" s="36"/>
      <c r="L40" s="36"/>
      <c r="M40" s="12"/>
      <c r="N40" s="11" t="s">
        <v>146</v>
      </c>
      <c r="O40" s="49">
        <v>5.2035790000000004</v>
      </c>
      <c r="P40" s="49">
        <v>96.703367999999998</v>
      </c>
    </row>
    <row r="41" spans="2:16" x14ac:dyDescent="0.35">
      <c r="B41" s="22">
        <f t="shared" si="1"/>
        <v>33</v>
      </c>
      <c r="C41" s="11" t="s">
        <v>1174</v>
      </c>
      <c r="D41" s="11" t="s">
        <v>886</v>
      </c>
      <c r="E41" s="11" t="s">
        <v>79</v>
      </c>
      <c r="F41" s="11" t="s">
        <v>898</v>
      </c>
      <c r="G41" s="11" t="s">
        <v>1153</v>
      </c>
      <c r="H41" s="5" t="s">
        <v>47</v>
      </c>
      <c r="I41" s="11" t="s">
        <v>177</v>
      </c>
      <c r="J41" s="36">
        <v>1</v>
      </c>
      <c r="K41" s="36"/>
      <c r="L41" s="36"/>
      <c r="M41" s="12"/>
      <c r="N41" s="11" t="s">
        <v>138</v>
      </c>
      <c r="O41" s="49">
        <v>5.203589</v>
      </c>
      <c r="P41" s="49">
        <v>96.703103999999996</v>
      </c>
    </row>
    <row r="42" spans="2:16" x14ac:dyDescent="0.35">
      <c r="B42" s="22">
        <f t="shared" si="1"/>
        <v>34</v>
      </c>
      <c r="C42" s="11" t="s">
        <v>108</v>
      </c>
      <c r="D42" s="11" t="s">
        <v>881</v>
      </c>
      <c r="E42" s="11" t="s">
        <v>79</v>
      </c>
      <c r="F42" s="11" t="s">
        <v>898</v>
      </c>
      <c r="G42" s="11" t="s">
        <v>47</v>
      </c>
      <c r="H42" s="5" t="s">
        <v>47</v>
      </c>
      <c r="I42" s="11" t="s">
        <v>110</v>
      </c>
      <c r="J42" s="36"/>
      <c r="K42" s="36">
        <v>1</v>
      </c>
      <c r="L42" s="36"/>
      <c r="M42" s="12"/>
      <c r="N42" s="11" t="s">
        <v>146</v>
      </c>
      <c r="O42" s="49">
        <v>5.2035049999999998</v>
      </c>
      <c r="P42" s="49">
        <v>96.702450999999996</v>
      </c>
    </row>
    <row r="43" spans="2:16" x14ac:dyDescent="0.35">
      <c r="B43" s="22">
        <f t="shared" si="1"/>
        <v>35</v>
      </c>
      <c r="C43" s="11" t="s">
        <v>280</v>
      </c>
      <c r="D43" s="11" t="s">
        <v>893</v>
      </c>
      <c r="E43" s="11" t="s">
        <v>892</v>
      </c>
      <c r="F43" s="11" t="s">
        <v>898</v>
      </c>
      <c r="G43" s="11" t="s">
        <v>47</v>
      </c>
      <c r="H43" s="5" t="s">
        <v>47</v>
      </c>
      <c r="I43" s="11" t="s">
        <v>281</v>
      </c>
      <c r="J43" s="36">
        <v>1</v>
      </c>
      <c r="K43" s="36"/>
      <c r="L43" s="36"/>
      <c r="M43" s="12"/>
      <c r="N43" s="11" t="s">
        <v>282</v>
      </c>
      <c r="O43" s="49">
        <v>5.2069270000000003</v>
      </c>
      <c r="P43" s="49">
        <v>96.728560000000002</v>
      </c>
    </row>
    <row r="44" spans="2:16" x14ac:dyDescent="0.35">
      <c r="B44" s="22">
        <f t="shared" si="1"/>
        <v>36</v>
      </c>
      <c r="C44" s="11" t="s">
        <v>209</v>
      </c>
      <c r="D44" s="11" t="s">
        <v>891</v>
      </c>
      <c r="E44" s="11" t="s">
        <v>894</v>
      </c>
      <c r="F44" s="11" t="s">
        <v>898</v>
      </c>
      <c r="G44" s="11" t="s">
        <v>47</v>
      </c>
      <c r="H44" s="5" t="s">
        <v>47</v>
      </c>
      <c r="I44" s="11" t="s">
        <v>1176</v>
      </c>
      <c r="J44" s="36">
        <v>1</v>
      </c>
      <c r="K44" s="36"/>
      <c r="L44" s="36"/>
      <c r="M44" s="12" t="s">
        <v>210</v>
      </c>
      <c r="N44" s="11" t="s">
        <v>211</v>
      </c>
      <c r="O44" s="49">
        <v>5.2022680000000001</v>
      </c>
      <c r="P44" s="49">
        <v>96.705484999999996</v>
      </c>
    </row>
    <row r="45" spans="2:16" x14ac:dyDescent="0.35">
      <c r="B45" s="22">
        <f t="shared" si="1"/>
        <v>37</v>
      </c>
      <c r="C45" s="11" t="s">
        <v>241</v>
      </c>
      <c r="D45" s="11" t="s">
        <v>897</v>
      </c>
      <c r="E45" s="11" t="s">
        <v>896</v>
      </c>
      <c r="F45" s="11" t="s">
        <v>898</v>
      </c>
      <c r="G45" s="11" t="s">
        <v>47</v>
      </c>
      <c r="H45" s="5" t="s">
        <v>47</v>
      </c>
      <c r="I45" s="11" t="s">
        <v>1088</v>
      </c>
      <c r="J45" s="36">
        <v>1</v>
      </c>
      <c r="K45" s="36"/>
      <c r="L45" s="36"/>
      <c r="M45" s="12" t="s">
        <v>242</v>
      </c>
      <c r="N45" s="11" t="s">
        <v>120</v>
      </c>
      <c r="O45" s="49">
        <v>5.1998519999999999</v>
      </c>
      <c r="P45" s="49">
        <v>96.709963000000002</v>
      </c>
    </row>
    <row r="46" spans="2:16" x14ac:dyDescent="0.35">
      <c r="B46" s="22">
        <f t="shared" si="1"/>
        <v>38</v>
      </c>
      <c r="C46" s="5" t="s">
        <v>647</v>
      </c>
      <c r="D46" s="5" t="s">
        <v>1043</v>
      </c>
      <c r="E46" s="5" t="s">
        <v>1042</v>
      </c>
      <c r="F46" s="15" t="s">
        <v>11</v>
      </c>
      <c r="G46" s="5" t="s">
        <v>1153</v>
      </c>
      <c r="H46" s="5" t="s">
        <v>47</v>
      </c>
      <c r="I46" s="5" t="s">
        <v>648</v>
      </c>
      <c r="J46" s="36"/>
      <c r="K46" s="36">
        <v>1</v>
      </c>
      <c r="L46" s="36"/>
      <c r="M46" s="7" t="s">
        <v>649</v>
      </c>
      <c r="N46" s="5" t="s">
        <v>650</v>
      </c>
      <c r="O46" s="49">
        <v>5.1922879999999996</v>
      </c>
      <c r="P46" s="49">
        <v>96.701982000000001</v>
      </c>
    </row>
    <row r="47" spans="2:16" x14ac:dyDescent="0.35">
      <c r="B47" s="22">
        <f t="shared" si="1"/>
        <v>39</v>
      </c>
      <c r="C47" s="5" t="s">
        <v>675</v>
      </c>
      <c r="D47" s="5" t="s">
        <v>1048</v>
      </c>
      <c r="E47" s="5" t="s">
        <v>1047</v>
      </c>
      <c r="F47" s="15" t="s">
        <v>11</v>
      </c>
      <c r="G47" s="5" t="s">
        <v>47</v>
      </c>
      <c r="H47" s="5" t="s">
        <v>47</v>
      </c>
      <c r="I47" s="5" t="s">
        <v>676</v>
      </c>
      <c r="J47" s="36">
        <v>1</v>
      </c>
      <c r="K47" s="36"/>
      <c r="L47" s="36"/>
      <c r="M47" s="7" t="s">
        <v>677</v>
      </c>
      <c r="N47" s="5" t="s">
        <v>678</v>
      </c>
      <c r="O47" s="49">
        <v>5.1769259999999999</v>
      </c>
      <c r="P47" s="49">
        <v>96.703928000000005</v>
      </c>
    </row>
    <row r="48" spans="2:16" x14ac:dyDescent="0.35">
      <c r="B48" s="22">
        <f t="shared" si="1"/>
        <v>40</v>
      </c>
      <c r="C48" s="5" t="s">
        <v>314</v>
      </c>
      <c r="D48" s="5" t="s">
        <v>1069</v>
      </c>
      <c r="E48" s="5" t="s">
        <v>1070</v>
      </c>
      <c r="F48" s="9" t="s">
        <v>13</v>
      </c>
      <c r="G48" s="5" t="s">
        <v>1153</v>
      </c>
      <c r="H48" s="5" t="s">
        <v>47</v>
      </c>
      <c r="I48" s="5" t="s">
        <v>319</v>
      </c>
      <c r="J48" s="6"/>
      <c r="K48" s="6">
        <v>1</v>
      </c>
      <c r="L48" s="6"/>
      <c r="M48" s="7" t="s">
        <v>315</v>
      </c>
      <c r="N48" s="5" t="s">
        <v>298</v>
      </c>
      <c r="O48" s="50">
        <v>5.1965849999999998</v>
      </c>
      <c r="P48" s="50">
        <v>96.795126999999994</v>
      </c>
    </row>
    <row r="49" spans="2:16" x14ac:dyDescent="0.35">
      <c r="B49" s="22">
        <f t="shared" si="1"/>
        <v>41</v>
      </c>
      <c r="C49" s="5" t="s">
        <v>318</v>
      </c>
      <c r="D49" s="5" t="s">
        <v>1071</v>
      </c>
      <c r="E49" s="5" t="s">
        <v>1070</v>
      </c>
      <c r="F49" s="9" t="s">
        <v>13</v>
      </c>
      <c r="G49" s="5" t="s">
        <v>1153</v>
      </c>
      <c r="H49" s="5" t="s">
        <v>47</v>
      </c>
      <c r="I49" s="5" t="s">
        <v>320</v>
      </c>
      <c r="J49" s="6"/>
      <c r="K49" s="6">
        <v>1</v>
      </c>
      <c r="L49" s="6"/>
      <c r="M49" s="7"/>
      <c r="N49" s="5" t="s">
        <v>298</v>
      </c>
      <c r="O49" s="49">
        <v>5.196752</v>
      </c>
      <c r="P49" s="49">
        <v>96.792668000000006</v>
      </c>
    </row>
    <row r="50" spans="2:16" x14ac:dyDescent="0.35">
      <c r="B50" s="22">
        <f t="shared" si="1"/>
        <v>42</v>
      </c>
      <c r="C50" s="5" t="s">
        <v>321</v>
      </c>
      <c r="D50" s="5" t="s">
        <v>1069</v>
      </c>
      <c r="E50" s="5" t="s">
        <v>1070</v>
      </c>
      <c r="F50" s="9" t="s">
        <v>13</v>
      </c>
      <c r="G50" s="5" t="s">
        <v>1153</v>
      </c>
      <c r="H50" s="5" t="s">
        <v>47</v>
      </c>
      <c r="I50" s="5" t="s">
        <v>322</v>
      </c>
      <c r="J50" s="6"/>
      <c r="K50" s="6">
        <v>1</v>
      </c>
      <c r="L50" s="6"/>
      <c r="M50" s="7"/>
      <c r="N50" s="5" t="s">
        <v>298</v>
      </c>
      <c r="O50" s="49">
        <v>5.1965700000000004</v>
      </c>
      <c r="P50" s="49">
        <v>96.791985999999994</v>
      </c>
    </row>
    <row r="51" spans="2:16" x14ac:dyDescent="0.35">
      <c r="B51" s="22">
        <f t="shared" si="1"/>
        <v>43</v>
      </c>
      <c r="C51" s="5" t="s">
        <v>331</v>
      </c>
      <c r="D51" s="5" t="s">
        <v>1072</v>
      </c>
      <c r="E51" s="5" t="s">
        <v>810</v>
      </c>
      <c r="F51" s="9" t="s">
        <v>13</v>
      </c>
      <c r="G51" s="5" t="s">
        <v>47</v>
      </c>
      <c r="H51" s="5" t="s">
        <v>47</v>
      </c>
      <c r="I51" s="5" t="s">
        <v>332</v>
      </c>
      <c r="J51" s="6"/>
      <c r="K51" s="6">
        <v>1</v>
      </c>
      <c r="L51" s="6"/>
      <c r="M51" s="7" t="s">
        <v>333</v>
      </c>
      <c r="N51" s="5" t="s">
        <v>334</v>
      </c>
      <c r="O51" s="49">
        <v>5.196637</v>
      </c>
      <c r="P51" s="49">
        <v>96.788346000000004</v>
      </c>
    </row>
    <row r="52" spans="2:16" x14ac:dyDescent="0.35">
      <c r="B52" s="22">
        <f t="shared" si="1"/>
        <v>44</v>
      </c>
      <c r="C52" s="5" t="s">
        <v>341</v>
      </c>
      <c r="D52" s="5" t="s">
        <v>1073</v>
      </c>
      <c r="E52" s="5" t="s">
        <v>810</v>
      </c>
      <c r="F52" s="9" t="s">
        <v>13</v>
      </c>
      <c r="G52" s="5" t="s">
        <v>1153</v>
      </c>
      <c r="H52" s="5" t="s">
        <v>47</v>
      </c>
      <c r="I52" s="5" t="s">
        <v>336</v>
      </c>
      <c r="J52" s="6"/>
      <c r="K52" s="6">
        <v>1</v>
      </c>
      <c r="L52" s="6"/>
      <c r="M52" s="7"/>
      <c r="N52" s="5" t="s">
        <v>335</v>
      </c>
      <c r="O52" s="49">
        <v>5.1966770000000002</v>
      </c>
      <c r="P52" s="49">
        <v>96.786693999999997</v>
      </c>
    </row>
    <row r="53" spans="2:16" x14ac:dyDescent="0.35">
      <c r="B53" s="22">
        <f t="shared" si="1"/>
        <v>45</v>
      </c>
      <c r="C53" s="5" t="s">
        <v>342</v>
      </c>
      <c r="D53" s="5" t="s">
        <v>924</v>
      </c>
      <c r="E53" s="5" t="s">
        <v>810</v>
      </c>
      <c r="F53" s="9" t="s">
        <v>13</v>
      </c>
      <c r="G53" s="5" t="s">
        <v>1153</v>
      </c>
      <c r="H53" s="5" t="s">
        <v>47</v>
      </c>
      <c r="I53" s="5" t="s">
        <v>339</v>
      </c>
      <c r="J53" s="6"/>
      <c r="K53" s="6">
        <v>1</v>
      </c>
      <c r="L53" s="6"/>
      <c r="M53" s="7"/>
      <c r="N53" s="8" t="s">
        <v>340</v>
      </c>
      <c r="O53" s="49">
        <v>5.197038</v>
      </c>
      <c r="P53" s="49">
        <v>96.786946</v>
      </c>
    </row>
    <row r="54" spans="2:16" x14ac:dyDescent="0.35">
      <c r="B54" s="22">
        <f t="shared" si="1"/>
        <v>46</v>
      </c>
      <c r="C54" s="5" t="s">
        <v>344</v>
      </c>
      <c r="D54" s="5" t="s">
        <v>924</v>
      </c>
      <c r="E54" s="5" t="s">
        <v>810</v>
      </c>
      <c r="F54" s="9" t="s">
        <v>13</v>
      </c>
      <c r="G54" s="5" t="s">
        <v>1153</v>
      </c>
      <c r="H54" s="5" t="s">
        <v>47</v>
      </c>
      <c r="I54" s="5" t="s">
        <v>1189</v>
      </c>
      <c r="J54" s="6"/>
      <c r="K54" s="6">
        <v>1</v>
      </c>
      <c r="L54" s="6"/>
      <c r="M54" s="7"/>
      <c r="N54" s="5" t="s">
        <v>298</v>
      </c>
      <c r="O54" s="49">
        <v>5.1971730000000003</v>
      </c>
      <c r="P54" s="49">
        <v>96.786248000000001</v>
      </c>
    </row>
    <row r="55" spans="2:16" x14ac:dyDescent="0.35">
      <c r="B55" s="22">
        <f t="shared" si="1"/>
        <v>47</v>
      </c>
      <c r="C55" s="9" t="s">
        <v>348</v>
      </c>
      <c r="D55" s="9" t="s">
        <v>893</v>
      </c>
      <c r="E55" s="5" t="s">
        <v>1074</v>
      </c>
      <c r="F55" s="9" t="s">
        <v>13</v>
      </c>
      <c r="G55" s="5" t="s">
        <v>1153</v>
      </c>
      <c r="H55" s="5" t="s">
        <v>47</v>
      </c>
      <c r="I55" s="5" t="s">
        <v>349</v>
      </c>
      <c r="J55" s="6"/>
      <c r="K55" s="6">
        <v>1</v>
      </c>
      <c r="L55" s="6"/>
      <c r="M55" s="7" t="s">
        <v>350</v>
      </c>
      <c r="N55" s="5" t="s">
        <v>298</v>
      </c>
      <c r="O55" s="49">
        <v>5.1969200000000004</v>
      </c>
      <c r="P55" s="49">
        <v>96.784709000000007</v>
      </c>
    </row>
    <row r="56" spans="2:16" x14ac:dyDescent="0.35">
      <c r="B56" s="22">
        <f t="shared" si="1"/>
        <v>48</v>
      </c>
      <c r="C56" s="5" t="s">
        <v>356</v>
      </c>
      <c r="D56" s="9" t="s">
        <v>893</v>
      </c>
      <c r="E56" s="5" t="s">
        <v>1074</v>
      </c>
      <c r="F56" s="9" t="s">
        <v>13</v>
      </c>
      <c r="G56" s="5" t="s">
        <v>1153</v>
      </c>
      <c r="H56" s="5" t="s">
        <v>47</v>
      </c>
      <c r="I56" s="5" t="s">
        <v>358</v>
      </c>
      <c r="J56" s="6"/>
      <c r="K56" s="6">
        <v>1</v>
      </c>
      <c r="L56" s="6"/>
      <c r="M56" s="7" t="s">
        <v>357</v>
      </c>
      <c r="N56" s="5" t="s">
        <v>298</v>
      </c>
      <c r="O56" s="49">
        <v>5.197343</v>
      </c>
      <c r="P56" s="49">
        <v>96.784428000000005</v>
      </c>
    </row>
    <row r="57" spans="2:16" x14ac:dyDescent="0.35">
      <c r="B57" s="22">
        <f t="shared" si="1"/>
        <v>49</v>
      </c>
      <c r="C57" s="5" t="s">
        <v>359</v>
      </c>
      <c r="D57" s="9" t="s">
        <v>893</v>
      </c>
      <c r="E57" s="5" t="s">
        <v>1074</v>
      </c>
      <c r="F57" s="9" t="s">
        <v>13</v>
      </c>
      <c r="G57" s="5" t="s">
        <v>1153</v>
      </c>
      <c r="H57" s="5" t="s">
        <v>47</v>
      </c>
      <c r="I57" s="5" t="s">
        <v>358</v>
      </c>
      <c r="J57" s="6"/>
      <c r="K57" s="6">
        <v>1</v>
      </c>
      <c r="L57" s="6"/>
      <c r="M57" s="7" t="s">
        <v>360</v>
      </c>
      <c r="N57" s="5" t="s">
        <v>203</v>
      </c>
      <c r="O57" s="49">
        <v>5.1973390000000004</v>
      </c>
      <c r="P57" s="49">
        <v>96.784285999999994</v>
      </c>
    </row>
    <row r="58" spans="2:16" x14ac:dyDescent="0.35">
      <c r="B58" s="22">
        <f t="shared" si="1"/>
        <v>50</v>
      </c>
      <c r="C58" s="5" t="s">
        <v>364</v>
      </c>
      <c r="D58" s="5"/>
      <c r="E58" s="5" t="s">
        <v>1075</v>
      </c>
      <c r="F58" s="9" t="s">
        <v>13</v>
      </c>
      <c r="G58" s="5" t="s">
        <v>47</v>
      </c>
      <c r="H58" s="5" t="s">
        <v>47</v>
      </c>
      <c r="I58" s="5" t="s">
        <v>365</v>
      </c>
      <c r="J58" s="6">
        <v>1</v>
      </c>
      <c r="K58" s="6"/>
      <c r="L58" s="6"/>
      <c r="M58" s="7" t="s">
        <v>366</v>
      </c>
      <c r="N58" s="5" t="s">
        <v>367</v>
      </c>
      <c r="O58" s="49">
        <v>5.1981950000000001</v>
      </c>
      <c r="P58" s="49">
        <v>96.778569000000005</v>
      </c>
    </row>
    <row r="59" spans="2:16" x14ac:dyDescent="0.35">
      <c r="B59" s="22">
        <f t="shared" si="1"/>
        <v>51</v>
      </c>
      <c r="C59" s="5" t="s">
        <v>370</v>
      </c>
      <c r="D59" s="9" t="s">
        <v>1077</v>
      </c>
      <c r="E59" s="5" t="s">
        <v>1076</v>
      </c>
      <c r="F59" s="9" t="s">
        <v>13</v>
      </c>
      <c r="G59" s="5" t="s">
        <v>1153</v>
      </c>
      <c r="H59" s="5" t="s">
        <v>47</v>
      </c>
      <c r="I59" s="5" t="s">
        <v>578</v>
      </c>
      <c r="J59" s="6"/>
      <c r="K59" s="6">
        <v>1</v>
      </c>
      <c r="L59" s="6"/>
      <c r="M59" s="7" t="s">
        <v>371</v>
      </c>
      <c r="N59" s="5" t="s">
        <v>372</v>
      </c>
      <c r="O59" s="49">
        <v>5.2004570000000001</v>
      </c>
      <c r="P59" s="49">
        <v>96.978800000000007</v>
      </c>
    </row>
    <row r="60" spans="2:16" x14ac:dyDescent="0.35">
      <c r="B60" s="22">
        <f t="shared" si="1"/>
        <v>52</v>
      </c>
      <c r="C60" s="9" t="s">
        <v>1190</v>
      </c>
      <c r="D60" s="5" t="s">
        <v>1095</v>
      </c>
      <c r="E60" s="5" t="s">
        <v>1096</v>
      </c>
      <c r="F60" s="9" t="s">
        <v>13</v>
      </c>
      <c r="G60" s="5" t="s">
        <v>1153</v>
      </c>
      <c r="H60" s="5" t="s">
        <v>47</v>
      </c>
      <c r="I60" s="5" t="s">
        <v>1212</v>
      </c>
      <c r="J60" s="6">
        <v>1</v>
      </c>
      <c r="K60" s="6"/>
      <c r="L60" s="6"/>
      <c r="M60" s="7"/>
      <c r="N60" s="7" t="s">
        <v>340</v>
      </c>
      <c r="O60" s="49">
        <v>5.220675</v>
      </c>
      <c r="P60" s="49">
        <v>96.764178999999999</v>
      </c>
    </row>
    <row r="61" spans="2:16" x14ac:dyDescent="0.35">
      <c r="B61" s="22">
        <f t="shared" si="1"/>
        <v>53</v>
      </c>
      <c r="C61" s="9" t="s">
        <v>579</v>
      </c>
      <c r="D61" s="5" t="s">
        <v>1095</v>
      </c>
      <c r="E61" s="5" t="s">
        <v>1096</v>
      </c>
      <c r="F61" s="9" t="s">
        <v>13</v>
      </c>
      <c r="G61" s="5" t="s">
        <v>1153</v>
      </c>
      <c r="H61" s="5" t="s">
        <v>47</v>
      </c>
      <c r="I61" s="5" t="s">
        <v>1211</v>
      </c>
      <c r="J61" s="6">
        <v>1</v>
      </c>
      <c r="K61" s="6"/>
      <c r="L61" s="6"/>
      <c r="M61" s="7"/>
      <c r="N61" s="7" t="s">
        <v>580</v>
      </c>
      <c r="O61" s="49">
        <v>5.2206149999999996</v>
      </c>
      <c r="P61" s="49">
        <v>96.764152999999993</v>
      </c>
    </row>
    <row r="62" spans="2:16" x14ac:dyDescent="0.35">
      <c r="B62" s="22">
        <f t="shared" si="1"/>
        <v>54</v>
      </c>
      <c r="C62" s="5" t="s">
        <v>792</v>
      </c>
      <c r="D62" s="5" t="s">
        <v>923</v>
      </c>
      <c r="E62" s="5" t="s">
        <v>1129</v>
      </c>
      <c r="F62" s="9" t="s">
        <v>17</v>
      </c>
      <c r="G62" s="5" t="s">
        <v>47</v>
      </c>
      <c r="H62" s="5" t="s">
        <v>47</v>
      </c>
      <c r="I62" s="5" t="s">
        <v>81</v>
      </c>
      <c r="J62" s="36"/>
      <c r="K62" s="36"/>
      <c r="L62" s="36">
        <v>1</v>
      </c>
      <c r="M62" s="7" t="s">
        <v>793</v>
      </c>
      <c r="N62" s="5" t="s">
        <v>697</v>
      </c>
      <c r="O62" s="49">
        <v>5.2333619999999996</v>
      </c>
      <c r="P62" s="49">
        <v>96.89067</v>
      </c>
    </row>
    <row r="63" spans="2:16" x14ac:dyDescent="0.35">
      <c r="B63" s="22">
        <f t="shared" si="1"/>
        <v>55</v>
      </c>
      <c r="C63" s="5" t="s">
        <v>795</v>
      </c>
      <c r="D63" s="5" t="s">
        <v>923</v>
      </c>
      <c r="E63" s="5" t="s">
        <v>1129</v>
      </c>
      <c r="F63" s="9" t="s">
        <v>17</v>
      </c>
      <c r="G63" s="5" t="s">
        <v>47</v>
      </c>
      <c r="H63" s="5" t="s">
        <v>47</v>
      </c>
      <c r="I63" s="5" t="s">
        <v>796</v>
      </c>
      <c r="J63" s="36">
        <v>1</v>
      </c>
      <c r="K63" s="36"/>
      <c r="L63" s="36"/>
      <c r="M63" s="7" t="s">
        <v>797</v>
      </c>
      <c r="N63" s="5" t="s">
        <v>140</v>
      </c>
      <c r="O63" s="49">
        <v>5.2327919999999999</v>
      </c>
      <c r="P63" s="49">
        <v>96.889977000000002</v>
      </c>
    </row>
    <row r="64" spans="2:16" x14ac:dyDescent="0.35">
      <c r="B64" s="22">
        <f t="shared" si="1"/>
        <v>56</v>
      </c>
      <c r="C64" s="5" t="s">
        <v>802</v>
      </c>
      <c r="D64" s="5" t="s">
        <v>923</v>
      </c>
      <c r="E64" s="5" t="s">
        <v>1129</v>
      </c>
      <c r="F64" s="9" t="s">
        <v>17</v>
      </c>
      <c r="G64" s="5" t="s">
        <v>1153</v>
      </c>
      <c r="H64" s="5" t="s">
        <v>47</v>
      </c>
      <c r="I64" s="5" t="s">
        <v>803</v>
      </c>
      <c r="J64" s="36"/>
      <c r="K64" s="36">
        <v>1</v>
      </c>
      <c r="L64" s="36"/>
      <c r="M64" s="7"/>
      <c r="N64" s="5" t="s">
        <v>146</v>
      </c>
      <c r="O64" s="49">
        <v>5.230251</v>
      </c>
      <c r="P64" s="49">
        <v>96.886520000000004</v>
      </c>
    </row>
    <row r="67" spans="2:16" ht="23.5" x14ac:dyDescent="0.55000000000000004">
      <c r="B67" s="52">
        <v>2</v>
      </c>
      <c r="C67" s="52" t="s">
        <v>63</v>
      </c>
    </row>
    <row r="68" spans="2:16" ht="15.5" x14ac:dyDescent="0.35">
      <c r="B68" s="124" t="s">
        <v>1</v>
      </c>
      <c r="C68" s="124" t="s">
        <v>3</v>
      </c>
      <c r="D68" s="128" t="s">
        <v>2</v>
      </c>
      <c r="E68" s="129"/>
      <c r="F68" s="130"/>
      <c r="G68" s="124" t="s">
        <v>46</v>
      </c>
      <c r="H68" s="124" t="s">
        <v>1207</v>
      </c>
      <c r="I68" s="124" t="s">
        <v>833</v>
      </c>
      <c r="J68" s="125" t="s">
        <v>111</v>
      </c>
      <c r="K68" s="125"/>
      <c r="L68" s="125"/>
      <c r="M68" s="124" t="s">
        <v>115</v>
      </c>
      <c r="N68" s="124" t="s">
        <v>116</v>
      </c>
      <c r="O68" s="126" t="s">
        <v>1146</v>
      </c>
      <c r="P68" s="126" t="s">
        <v>1147</v>
      </c>
    </row>
    <row r="69" spans="2:16" ht="15.5" x14ac:dyDescent="0.35">
      <c r="B69" s="124"/>
      <c r="C69" s="124"/>
      <c r="D69" s="37" t="s">
        <v>874</v>
      </c>
      <c r="E69" s="37" t="s">
        <v>875</v>
      </c>
      <c r="F69" s="37" t="s">
        <v>876</v>
      </c>
      <c r="G69" s="124"/>
      <c r="H69" s="124"/>
      <c r="I69" s="124"/>
      <c r="J69" s="37" t="s">
        <v>112</v>
      </c>
      <c r="K69" s="37" t="s">
        <v>113</v>
      </c>
      <c r="L69" s="37" t="s">
        <v>114</v>
      </c>
      <c r="M69" s="124"/>
      <c r="N69" s="124"/>
      <c r="O69" s="127"/>
      <c r="P69" s="127"/>
    </row>
    <row r="70" spans="2:16" x14ac:dyDescent="0.35">
      <c r="B70" s="23">
        <v>1</v>
      </c>
      <c r="C70" s="5" t="s">
        <v>20</v>
      </c>
      <c r="D70" s="5" t="s">
        <v>945</v>
      </c>
      <c r="E70" s="5" t="s">
        <v>946</v>
      </c>
      <c r="F70" s="9" t="s">
        <v>956</v>
      </c>
      <c r="G70" s="5" t="s">
        <v>63</v>
      </c>
      <c r="H70" s="5" t="s">
        <v>1195</v>
      </c>
      <c r="I70" s="5" t="s">
        <v>36</v>
      </c>
      <c r="J70" s="38">
        <v>1</v>
      </c>
      <c r="K70" s="38"/>
      <c r="L70" s="38"/>
      <c r="M70" s="7" t="s">
        <v>416</v>
      </c>
      <c r="N70" s="5" t="s">
        <v>415</v>
      </c>
      <c r="O70" s="49">
        <v>5.2030519999999996</v>
      </c>
      <c r="P70" s="49">
        <v>96.355188999999996</v>
      </c>
    </row>
    <row r="71" spans="2:16" x14ac:dyDescent="0.35">
      <c r="B71" s="23">
        <f t="shared" ref="B71:B105" si="2">B70+1</f>
        <v>2</v>
      </c>
      <c r="C71" s="5" t="s">
        <v>32</v>
      </c>
      <c r="D71" s="5"/>
      <c r="E71" s="5" t="s">
        <v>947</v>
      </c>
      <c r="F71" s="9" t="s">
        <v>956</v>
      </c>
      <c r="G71" s="5" t="s">
        <v>63</v>
      </c>
      <c r="H71" s="5" t="s">
        <v>1195</v>
      </c>
      <c r="I71" s="5" t="s">
        <v>37</v>
      </c>
      <c r="J71" s="38">
        <v>1</v>
      </c>
      <c r="K71" s="38"/>
      <c r="L71" s="38"/>
      <c r="M71" s="7"/>
      <c r="N71" s="5" t="s">
        <v>141</v>
      </c>
      <c r="O71" s="49">
        <v>5.2079300000000002</v>
      </c>
      <c r="P71" s="49">
        <v>96.364458999999997</v>
      </c>
    </row>
    <row r="72" spans="2:16" x14ac:dyDescent="0.35">
      <c r="B72" s="23">
        <f t="shared" si="2"/>
        <v>3</v>
      </c>
      <c r="C72" s="5" t="s">
        <v>35</v>
      </c>
      <c r="D72" s="5" t="s">
        <v>948</v>
      </c>
      <c r="E72" s="5" t="s">
        <v>949</v>
      </c>
      <c r="F72" s="9" t="s">
        <v>956</v>
      </c>
      <c r="G72" s="5" t="s">
        <v>63</v>
      </c>
      <c r="H72" s="5" t="s">
        <v>1195</v>
      </c>
      <c r="I72" s="5" t="s">
        <v>36</v>
      </c>
      <c r="J72" s="38">
        <v>1</v>
      </c>
      <c r="K72" s="38"/>
      <c r="L72" s="38"/>
      <c r="M72" s="7" t="s">
        <v>413</v>
      </c>
      <c r="N72" s="5" t="s">
        <v>120</v>
      </c>
      <c r="O72" s="49">
        <v>5.2014360000000002</v>
      </c>
      <c r="P72" s="49">
        <v>96.367807999999997</v>
      </c>
    </row>
    <row r="73" spans="2:16" x14ac:dyDescent="0.35">
      <c r="B73" s="23">
        <f t="shared" si="2"/>
        <v>4</v>
      </c>
      <c r="C73" s="5" t="s">
        <v>39</v>
      </c>
      <c r="D73" s="5" t="s">
        <v>950</v>
      </c>
      <c r="E73" s="5" t="s">
        <v>949</v>
      </c>
      <c r="F73" s="9" t="s">
        <v>956</v>
      </c>
      <c r="G73" s="5" t="s">
        <v>63</v>
      </c>
      <c r="H73" s="5" t="s">
        <v>1195</v>
      </c>
      <c r="I73" s="5" t="s">
        <v>289</v>
      </c>
      <c r="J73" s="38">
        <v>1</v>
      </c>
      <c r="K73" s="38"/>
      <c r="L73" s="38"/>
      <c r="M73" s="7" t="s">
        <v>411</v>
      </c>
      <c r="N73" s="5" t="s">
        <v>410</v>
      </c>
      <c r="O73" s="49">
        <v>5.2015880000000001</v>
      </c>
      <c r="P73" s="49">
        <v>96.368092000000004</v>
      </c>
    </row>
    <row r="74" spans="2:16" x14ac:dyDescent="0.35">
      <c r="B74" s="23">
        <f t="shared" si="2"/>
        <v>5</v>
      </c>
      <c r="C74" s="5" t="s">
        <v>1154</v>
      </c>
      <c r="D74" s="5"/>
      <c r="E74" s="5" t="s">
        <v>951</v>
      </c>
      <c r="F74" s="9" t="s">
        <v>956</v>
      </c>
      <c r="G74" s="5" t="s">
        <v>63</v>
      </c>
      <c r="H74" s="5" t="s">
        <v>1195</v>
      </c>
      <c r="I74" s="5" t="s">
        <v>292</v>
      </c>
      <c r="J74" s="38">
        <v>1</v>
      </c>
      <c r="K74" s="38"/>
      <c r="L74" s="38"/>
      <c r="M74" s="7"/>
      <c r="N74" s="5" t="s">
        <v>298</v>
      </c>
      <c r="O74" s="49">
        <v>5.2026849999999998</v>
      </c>
      <c r="P74" s="49">
        <v>96.368009999999998</v>
      </c>
    </row>
    <row r="75" spans="2:16" x14ac:dyDescent="0.35">
      <c r="B75" s="23">
        <f t="shared" si="2"/>
        <v>6</v>
      </c>
      <c r="C75" s="5" t="s">
        <v>446</v>
      </c>
      <c r="D75" s="5" t="s">
        <v>974</v>
      </c>
      <c r="E75" s="5" t="s">
        <v>975</v>
      </c>
      <c r="F75" s="9" t="s">
        <v>5</v>
      </c>
      <c r="G75" s="5" t="s">
        <v>63</v>
      </c>
      <c r="H75" s="5" t="s">
        <v>1195</v>
      </c>
      <c r="I75" s="5" t="s">
        <v>447</v>
      </c>
      <c r="J75" s="38">
        <v>1</v>
      </c>
      <c r="K75" s="38"/>
      <c r="L75" s="38"/>
      <c r="M75" s="7" t="s">
        <v>448</v>
      </c>
      <c r="N75" s="5" t="s">
        <v>449</v>
      </c>
      <c r="O75" s="49">
        <v>5.1903439999999996</v>
      </c>
      <c r="P75" s="49">
        <v>96.407906999999994</v>
      </c>
    </row>
    <row r="76" spans="2:16" x14ac:dyDescent="0.35">
      <c r="B76" s="23">
        <f t="shared" si="2"/>
        <v>7</v>
      </c>
      <c r="C76" s="5" t="s">
        <v>480</v>
      </c>
      <c r="D76" s="5" t="s">
        <v>972</v>
      </c>
      <c r="E76" s="5" t="s">
        <v>976</v>
      </c>
      <c r="F76" s="9" t="s">
        <v>5</v>
      </c>
      <c r="G76" s="5" t="s">
        <v>63</v>
      </c>
      <c r="H76" s="5" t="s">
        <v>1195</v>
      </c>
      <c r="I76" s="5" t="s">
        <v>481</v>
      </c>
      <c r="J76" s="38">
        <v>1</v>
      </c>
      <c r="K76" s="38"/>
      <c r="L76" s="38"/>
      <c r="M76" s="7" t="s">
        <v>482</v>
      </c>
      <c r="N76" s="5" t="s">
        <v>147</v>
      </c>
      <c r="O76" s="49">
        <v>5.1906860000000004</v>
      </c>
      <c r="P76" s="49">
        <v>96.441293999999999</v>
      </c>
    </row>
    <row r="77" spans="2:16" x14ac:dyDescent="0.35">
      <c r="B77" s="23">
        <f t="shared" si="2"/>
        <v>8</v>
      </c>
      <c r="C77" s="5" t="s">
        <v>478</v>
      </c>
      <c r="D77" s="5" t="s">
        <v>893</v>
      </c>
      <c r="E77" s="5" t="s">
        <v>988</v>
      </c>
      <c r="F77" s="9" t="s">
        <v>6</v>
      </c>
      <c r="G77" s="5" t="s">
        <v>63</v>
      </c>
      <c r="H77" s="5" t="s">
        <v>1195</v>
      </c>
      <c r="I77" s="5" t="s">
        <v>122</v>
      </c>
      <c r="J77" s="38">
        <v>1</v>
      </c>
      <c r="K77" s="38"/>
      <c r="L77" s="38"/>
      <c r="M77" s="5"/>
      <c r="N77" s="5" t="s">
        <v>479</v>
      </c>
      <c r="O77" s="49">
        <v>5.1860419999999996</v>
      </c>
      <c r="P77" s="49">
        <v>96.471117000000007</v>
      </c>
    </row>
    <row r="78" spans="2:16" x14ac:dyDescent="0.35">
      <c r="B78" s="23">
        <f t="shared" si="2"/>
        <v>9</v>
      </c>
      <c r="C78" s="5" t="s">
        <v>483</v>
      </c>
      <c r="D78" s="5" t="s">
        <v>997</v>
      </c>
      <c r="E78" s="5" t="s">
        <v>998</v>
      </c>
      <c r="F78" s="9" t="s">
        <v>7</v>
      </c>
      <c r="G78" s="5" t="s">
        <v>484</v>
      </c>
      <c r="H78" s="5" t="s">
        <v>1195</v>
      </c>
      <c r="I78" s="5" t="s">
        <v>122</v>
      </c>
      <c r="J78" s="38">
        <v>1</v>
      </c>
      <c r="K78" s="38"/>
      <c r="L78" s="38"/>
      <c r="M78" s="7" t="s">
        <v>485</v>
      </c>
      <c r="N78" s="5" t="s">
        <v>146</v>
      </c>
      <c r="O78" s="49">
        <v>5.1857030000000002</v>
      </c>
      <c r="P78" s="49">
        <v>96.508705000000006</v>
      </c>
    </row>
    <row r="79" spans="2:16" x14ac:dyDescent="0.35">
      <c r="B79" s="23">
        <f t="shared" si="2"/>
        <v>10</v>
      </c>
      <c r="C79" s="5" t="s">
        <v>509</v>
      </c>
      <c r="D79" s="5" t="s">
        <v>1004</v>
      </c>
      <c r="E79" s="5" t="s">
        <v>989</v>
      </c>
      <c r="F79" s="9" t="s">
        <v>7</v>
      </c>
      <c r="G79" s="5" t="s">
        <v>63</v>
      </c>
      <c r="H79" s="5" t="s">
        <v>1195</v>
      </c>
      <c r="I79" s="5" t="s">
        <v>1165</v>
      </c>
      <c r="J79" s="38">
        <v>1</v>
      </c>
      <c r="K79" s="38"/>
      <c r="L79" s="38"/>
      <c r="M79" s="7" t="s">
        <v>510</v>
      </c>
      <c r="N79" s="5" t="s">
        <v>511</v>
      </c>
      <c r="O79" s="49">
        <v>5.1892310000000004</v>
      </c>
      <c r="P79" s="49">
        <v>96.493557999999993</v>
      </c>
    </row>
    <row r="80" spans="2:16" x14ac:dyDescent="0.35">
      <c r="B80" s="23">
        <f t="shared" si="2"/>
        <v>11</v>
      </c>
      <c r="C80" s="5" t="s">
        <v>540</v>
      </c>
      <c r="D80" s="5" t="s">
        <v>1169</v>
      </c>
      <c r="E80" s="5" t="s">
        <v>1015</v>
      </c>
      <c r="F80" s="9" t="s">
        <v>10</v>
      </c>
      <c r="G80" s="5" t="s">
        <v>63</v>
      </c>
      <c r="H80" s="5" t="s">
        <v>1195</v>
      </c>
      <c r="I80" s="5" t="s">
        <v>541</v>
      </c>
      <c r="J80" s="38">
        <v>1</v>
      </c>
      <c r="K80" s="38"/>
      <c r="L80" s="38"/>
      <c r="M80" s="7" t="s">
        <v>543</v>
      </c>
      <c r="N80" s="5" t="s">
        <v>542</v>
      </c>
      <c r="O80" s="49">
        <v>5.1870050000000001</v>
      </c>
      <c r="P80" s="49">
        <v>96.527253000000002</v>
      </c>
    </row>
    <row r="81" spans="2:16" x14ac:dyDescent="0.35">
      <c r="B81" s="23">
        <f t="shared" si="2"/>
        <v>12</v>
      </c>
      <c r="C81" s="5" t="s">
        <v>545</v>
      </c>
      <c r="D81" s="5" t="s">
        <v>1170</v>
      </c>
      <c r="E81" s="5" t="s">
        <v>1015</v>
      </c>
      <c r="F81" s="9" t="s">
        <v>10</v>
      </c>
      <c r="G81" s="5" t="s">
        <v>63</v>
      </c>
      <c r="H81" s="5" t="s">
        <v>1195</v>
      </c>
      <c r="I81" s="5" t="s">
        <v>544</v>
      </c>
      <c r="J81" s="38">
        <v>1</v>
      </c>
      <c r="K81" s="38"/>
      <c r="L81" s="38"/>
      <c r="M81" s="7"/>
      <c r="N81" s="5" t="s">
        <v>542</v>
      </c>
      <c r="O81" s="49">
        <v>5.186998</v>
      </c>
      <c r="P81" s="49">
        <v>96.527268000000007</v>
      </c>
    </row>
    <row r="82" spans="2:16" x14ac:dyDescent="0.35">
      <c r="B82" s="23">
        <f t="shared" si="2"/>
        <v>13</v>
      </c>
      <c r="C82" s="5" t="s">
        <v>623</v>
      </c>
      <c r="D82" s="5" t="s">
        <v>893</v>
      </c>
      <c r="E82" s="5" t="s">
        <v>1029</v>
      </c>
      <c r="F82" s="5" t="s">
        <v>9</v>
      </c>
      <c r="G82" s="5" t="s">
        <v>63</v>
      </c>
      <c r="H82" s="5" t="s">
        <v>1195</v>
      </c>
      <c r="I82" s="5" t="s">
        <v>624</v>
      </c>
      <c r="J82" s="38">
        <v>1</v>
      </c>
      <c r="K82" s="38"/>
      <c r="L82" s="38"/>
      <c r="M82" s="7" t="s">
        <v>625</v>
      </c>
      <c r="N82" s="5" t="s">
        <v>626</v>
      </c>
      <c r="O82" s="49">
        <v>5.2066660000000002</v>
      </c>
      <c r="P82" s="49">
        <v>96.659875</v>
      </c>
    </row>
    <row r="83" spans="2:16" x14ac:dyDescent="0.35">
      <c r="B83" s="23">
        <f t="shared" si="2"/>
        <v>14</v>
      </c>
      <c r="C83" s="5" t="s">
        <v>627</v>
      </c>
      <c r="D83" s="5" t="s">
        <v>893</v>
      </c>
      <c r="E83" s="5" t="s">
        <v>1029</v>
      </c>
      <c r="F83" s="5" t="s">
        <v>9</v>
      </c>
      <c r="G83" s="5" t="s">
        <v>63</v>
      </c>
      <c r="H83" s="5" t="s">
        <v>1195</v>
      </c>
      <c r="I83" s="5" t="s">
        <v>628</v>
      </c>
      <c r="J83" s="38">
        <v>1</v>
      </c>
      <c r="K83" s="38"/>
      <c r="L83" s="38"/>
      <c r="M83" s="7" t="s">
        <v>629</v>
      </c>
      <c r="N83" s="5" t="s">
        <v>141</v>
      </c>
      <c r="O83" s="49">
        <v>5.2066980000000003</v>
      </c>
      <c r="P83" s="49">
        <v>96.663916999999998</v>
      </c>
    </row>
    <row r="84" spans="2:16" x14ac:dyDescent="0.35">
      <c r="B84" s="23">
        <f t="shared" si="2"/>
        <v>15</v>
      </c>
      <c r="C84" s="11" t="s">
        <v>182</v>
      </c>
      <c r="D84" s="11" t="s">
        <v>885</v>
      </c>
      <c r="E84" s="11" t="s">
        <v>79</v>
      </c>
      <c r="F84" s="11" t="s">
        <v>898</v>
      </c>
      <c r="G84" s="11" t="s">
        <v>63</v>
      </c>
      <c r="H84" s="5" t="s">
        <v>1195</v>
      </c>
      <c r="I84" s="11" t="s">
        <v>184</v>
      </c>
      <c r="J84" s="38">
        <v>1</v>
      </c>
      <c r="K84" s="38"/>
      <c r="L84" s="38"/>
      <c r="M84" s="12"/>
      <c r="N84" s="11" t="s">
        <v>185</v>
      </c>
      <c r="O84" s="49">
        <v>5.2035970000000002</v>
      </c>
      <c r="P84" s="49">
        <v>96.703209999999999</v>
      </c>
    </row>
    <row r="85" spans="2:16" x14ac:dyDescent="0.35">
      <c r="B85" s="23">
        <f t="shared" si="2"/>
        <v>16</v>
      </c>
      <c r="C85" s="11" t="s">
        <v>64</v>
      </c>
      <c r="D85" s="11"/>
      <c r="E85" s="11" t="s">
        <v>879</v>
      </c>
      <c r="F85" s="11" t="s">
        <v>898</v>
      </c>
      <c r="G85" s="11" t="s">
        <v>63</v>
      </c>
      <c r="H85" s="5" t="s">
        <v>1195</v>
      </c>
      <c r="I85" s="11" t="s">
        <v>80</v>
      </c>
      <c r="J85" s="38">
        <v>1</v>
      </c>
      <c r="K85" s="38"/>
      <c r="L85" s="38"/>
      <c r="M85" s="12"/>
      <c r="N85" s="11" t="s">
        <v>130</v>
      </c>
      <c r="O85" s="49">
        <v>5.2029829999999997</v>
      </c>
      <c r="P85" s="49">
        <v>96.696070000000006</v>
      </c>
    </row>
    <row r="86" spans="2:16" x14ac:dyDescent="0.35">
      <c r="B86" s="23">
        <f t="shared" si="2"/>
        <v>17</v>
      </c>
      <c r="C86" s="11" t="s">
        <v>70</v>
      </c>
      <c r="D86" s="11" t="s">
        <v>880</v>
      </c>
      <c r="E86" s="15" t="s">
        <v>883</v>
      </c>
      <c r="F86" s="11" t="s">
        <v>898</v>
      </c>
      <c r="G86" s="11" t="s">
        <v>63</v>
      </c>
      <c r="H86" s="5" t="s">
        <v>1195</v>
      </c>
      <c r="I86" s="11" t="s">
        <v>81</v>
      </c>
      <c r="J86" s="38">
        <v>1</v>
      </c>
      <c r="K86" s="38"/>
      <c r="L86" s="38"/>
      <c r="M86" s="12"/>
      <c r="N86" s="11" t="s">
        <v>146</v>
      </c>
      <c r="O86" s="49">
        <v>5.2031169999999998</v>
      </c>
      <c r="P86" s="49">
        <v>96.700757999999993</v>
      </c>
    </row>
    <row r="87" spans="2:16" x14ac:dyDescent="0.35">
      <c r="B87" s="23">
        <f t="shared" si="2"/>
        <v>18</v>
      </c>
      <c r="C87" s="11" t="s">
        <v>148</v>
      </c>
      <c r="D87" s="11"/>
      <c r="E87" s="11" t="s">
        <v>79</v>
      </c>
      <c r="F87" s="11" t="s">
        <v>898</v>
      </c>
      <c r="G87" s="11" t="s">
        <v>63</v>
      </c>
      <c r="H87" s="5" t="s">
        <v>1195</v>
      </c>
      <c r="I87" s="11" t="s">
        <v>82</v>
      </c>
      <c r="J87" s="38">
        <v>1</v>
      </c>
      <c r="K87" s="38"/>
      <c r="L87" s="38"/>
      <c r="M87" s="12" t="s">
        <v>157</v>
      </c>
      <c r="N87" s="11" t="s">
        <v>117</v>
      </c>
      <c r="O87" s="49">
        <v>5.2034710000000004</v>
      </c>
      <c r="P87" s="49">
        <v>96.700636000000003</v>
      </c>
    </row>
    <row r="88" spans="2:16" x14ac:dyDescent="0.35">
      <c r="B88" s="23">
        <f t="shared" si="2"/>
        <v>19</v>
      </c>
      <c r="C88" s="11" t="s">
        <v>94</v>
      </c>
      <c r="D88" s="11" t="s">
        <v>881</v>
      </c>
      <c r="E88" s="11" t="s">
        <v>79</v>
      </c>
      <c r="F88" s="11" t="s">
        <v>898</v>
      </c>
      <c r="G88" s="11" t="s">
        <v>63</v>
      </c>
      <c r="H88" s="5" t="s">
        <v>1195</v>
      </c>
      <c r="I88" s="11" t="s">
        <v>109</v>
      </c>
      <c r="J88" s="38">
        <v>1</v>
      </c>
      <c r="K88" s="38"/>
      <c r="L88" s="38"/>
      <c r="M88" s="12" t="s">
        <v>165</v>
      </c>
      <c r="N88" s="11" t="s">
        <v>121</v>
      </c>
      <c r="O88" s="49">
        <v>5.2024780000000002</v>
      </c>
      <c r="P88" s="49">
        <v>96.702225999999996</v>
      </c>
    </row>
    <row r="89" spans="2:16" x14ac:dyDescent="0.35">
      <c r="B89" s="23">
        <f t="shared" si="2"/>
        <v>20</v>
      </c>
      <c r="C89" s="11" t="s">
        <v>189</v>
      </c>
      <c r="D89" s="11"/>
      <c r="E89" s="11" t="s">
        <v>79</v>
      </c>
      <c r="F89" s="11" t="s">
        <v>898</v>
      </c>
      <c r="G89" s="11" t="s">
        <v>63</v>
      </c>
      <c r="H89" s="5" t="s">
        <v>1195</v>
      </c>
      <c r="I89" s="11" t="s">
        <v>190</v>
      </c>
      <c r="J89" s="38">
        <v>1</v>
      </c>
      <c r="K89" s="38"/>
      <c r="L89" s="38"/>
      <c r="M89" s="12" t="s">
        <v>191</v>
      </c>
      <c r="N89" s="11" t="s">
        <v>192</v>
      </c>
      <c r="O89" s="49">
        <v>5.2026240000000001</v>
      </c>
      <c r="P89" s="49">
        <v>96.703961000000007</v>
      </c>
    </row>
    <row r="90" spans="2:16" x14ac:dyDescent="0.35">
      <c r="B90" s="23">
        <f t="shared" si="2"/>
        <v>21</v>
      </c>
      <c r="C90" s="11" t="s">
        <v>195</v>
      </c>
      <c r="D90" s="11" t="s">
        <v>888</v>
      </c>
      <c r="E90" s="11" t="s">
        <v>79</v>
      </c>
      <c r="F90" s="11" t="s">
        <v>898</v>
      </c>
      <c r="G90" s="11" t="s">
        <v>63</v>
      </c>
      <c r="H90" s="5" t="s">
        <v>1195</v>
      </c>
      <c r="I90" s="11" t="s">
        <v>196</v>
      </c>
      <c r="J90" s="38">
        <v>1</v>
      </c>
      <c r="K90" s="38"/>
      <c r="L90" s="38"/>
      <c r="M90" s="12"/>
      <c r="N90" s="11" t="s">
        <v>138</v>
      </c>
      <c r="O90" s="49">
        <v>5.2025399999999999</v>
      </c>
      <c r="P90" s="49">
        <v>96.704642000000007</v>
      </c>
    </row>
    <row r="91" spans="2:16" x14ac:dyDescent="0.35">
      <c r="B91" s="23">
        <f t="shared" si="2"/>
        <v>22</v>
      </c>
      <c r="C91" s="11" t="s">
        <v>197</v>
      </c>
      <c r="D91" s="11" t="s">
        <v>889</v>
      </c>
      <c r="E91" s="11" t="s">
        <v>79</v>
      </c>
      <c r="F91" s="11" t="s">
        <v>898</v>
      </c>
      <c r="G91" s="11" t="s">
        <v>63</v>
      </c>
      <c r="H91" s="5" t="s">
        <v>1195</v>
      </c>
      <c r="I91" s="11" t="s">
        <v>184</v>
      </c>
      <c r="J91" s="38">
        <v>1</v>
      </c>
      <c r="K91" s="38"/>
      <c r="L91" s="38"/>
      <c r="M91" s="12" t="s">
        <v>198</v>
      </c>
      <c r="N91" s="11" t="s">
        <v>121</v>
      </c>
      <c r="O91" s="49">
        <v>5.2028530000000002</v>
      </c>
      <c r="P91" s="49">
        <v>96.704823000000005</v>
      </c>
    </row>
    <row r="92" spans="2:16" x14ac:dyDescent="0.35">
      <c r="B92" s="23">
        <f t="shared" si="2"/>
        <v>23</v>
      </c>
      <c r="C92" s="11" t="s">
        <v>202</v>
      </c>
      <c r="D92" s="11" t="s">
        <v>891</v>
      </c>
      <c r="E92" s="11" t="s">
        <v>890</v>
      </c>
      <c r="F92" s="11" t="s">
        <v>898</v>
      </c>
      <c r="G92" s="11" t="s">
        <v>183</v>
      </c>
      <c r="H92" s="5" t="s">
        <v>1195</v>
      </c>
      <c r="I92" s="11" t="s">
        <v>1175</v>
      </c>
      <c r="J92" s="38">
        <v>1</v>
      </c>
      <c r="K92" s="38"/>
      <c r="L92" s="38"/>
      <c r="M92" s="12"/>
      <c r="N92" s="11" t="s">
        <v>203</v>
      </c>
      <c r="O92" s="49">
        <v>5.2008320000000001</v>
      </c>
      <c r="P92" s="49">
        <v>96.706035999999997</v>
      </c>
    </row>
    <row r="93" spans="2:16" x14ac:dyDescent="0.35">
      <c r="B93" s="23">
        <f t="shared" si="2"/>
        <v>24</v>
      </c>
      <c r="C93" s="11" t="s">
        <v>224</v>
      </c>
      <c r="D93" s="11" t="s">
        <v>895</v>
      </c>
      <c r="E93" s="11" t="s">
        <v>894</v>
      </c>
      <c r="F93" s="11" t="s">
        <v>898</v>
      </c>
      <c r="G93" s="11" t="s">
        <v>63</v>
      </c>
      <c r="H93" s="5" t="s">
        <v>1195</v>
      </c>
      <c r="I93" s="11" t="s">
        <v>283</v>
      </c>
      <c r="J93" s="38">
        <v>1</v>
      </c>
      <c r="K93" s="38"/>
      <c r="L93" s="38"/>
      <c r="M93" s="12" t="s">
        <v>225</v>
      </c>
      <c r="N93" s="11" t="s">
        <v>226</v>
      </c>
      <c r="O93" s="49">
        <v>5.2036090000000002</v>
      </c>
      <c r="P93" s="49">
        <v>96.705557999999996</v>
      </c>
    </row>
    <row r="94" spans="2:16" x14ac:dyDescent="0.35">
      <c r="B94" s="23">
        <f t="shared" si="2"/>
        <v>25</v>
      </c>
      <c r="C94" s="11" t="s">
        <v>123</v>
      </c>
      <c r="D94" s="11" t="s">
        <v>1177</v>
      </c>
      <c r="E94" s="11" t="s">
        <v>664</v>
      </c>
      <c r="F94" s="11" t="s">
        <v>898</v>
      </c>
      <c r="G94" s="11" t="s">
        <v>63</v>
      </c>
      <c r="H94" s="5" t="s">
        <v>1195</v>
      </c>
      <c r="I94" s="11" t="s">
        <v>284</v>
      </c>
      <c r="J94" s="38">
        <v>1</v>
      </c>
      <c r="K94" s="38"/>
      <c r="L94" s="38"/>
      <c r="M94" s="12" t="s">
        <v>151</v>
      </c>
      <c r="N94" s="11" t="s">
        <v>124</v>
      </c>
      <c r="O94" s="49">
        <v>5.194871</v>
      </c>
      <c r="P94" s="49">
        <v>96.696544000000003</v>
      </c>
    </row>
    <row r="95" spans="2:16" x14ac:dyDescent="0.35">
      <c r="B95" s="23">
        <f t="shared" si="2"/>
        <v>26</v>
      </c>
      <c r="C95" s="5" t="s">
        <v>641</v>
      </c>
      <c r="D95" s="5" t="s">
        <v>1041</v>
      </c>
      <c r="E95" s="5" t="s">
        <v>1042</v>
      </c>
      <c r="F95" s="15" t="s">
        <v>11</v>
      </c>
      <c r="G95" s="5" t="s">
        <v>63</v>
      </c>
      <c r="H95" s="5" t="s">
        <v>1195</v>
      </c>
      <c r="I95" s="5" t="s">
        <v>642</v>
      </c>
      <c r="J95" s="38">
        <v>1</v>
      </c>
      <c r="K95" s="38"/>
      <c r="L95" s="38"/>
      <c r="M95" s="7" t="s">
        <v>643</v>
      </c>
      <c r="N95" s="5" t="s">
        <v>275</v>
      </c>
      <c r="O95" s="49">
        <v>5.1943979999999996</v>
      </c>
      <c r="P95" s="49">
        <v>96.702551</v>
      </c>
    </row>
    <row r="96" spans="2:16" x14ac:dyDescent="0.35">
      <c r="B96" s="23">
        <f t="shared" si="2"/>
        <v>27</v>
      </c>
      <c r="C96" s="5" t="s">
        <v>644</v>
      </c>
      <c r="D96" s="5" t="s">
        <v>1043</v>
      </c>
      <c r="E96" s="5" t="s">
        <v>1044</v>
      </c>
      <c r="F96" s="15" t="s">
        <v>11</v>
      </c>
      <c r="G96" s="5" t="s">
        <v>63</v>
      </c>
      <c r="H96" s="5" t="s">
        <v>1195</v>
      </c>
      <c r="I96" s="5" t="s">
        <v>645</v>
      </c>
      <c r="J96" s="38">
        <v>1</v>
      </c>
      <c r="K96" s="38"/>
      <c r="L96" s="38"/>
      <c r="M96" s="7" t="s">
        <v>646</v>
      </c>
      <c r="N96" s="5" t="s">
        <v>298</v>
      </c>
      <c r="O96" s="49">
        <v>5.1982749999999998</v>
      </c>
      <c r="P96" s="49">
        <v>96.698885000000004</v>
      </c>
    </row>
    <row r="97" spans="2:16" x14ac:dyDescent="0.35">
      <c r="B97" s="23">
        <f t="shared" si="2"/>
        <v>28</v>
      </c>
      <c r="C97" s="5" t="s">
        <v>651</v>
      </c>
      <c r="D97" s="5" t="s">
        <v>1043</v>
      </c>
      <c r="E97" s="5" t="s">
        <v>1045</v>
      </c>
      <c r="F97" s="15" t="s">
        <v>11</v>
      </c>
      <c r="G97" s="5" t="s">
        <v>63</v>
      </c>
      <c r="H97" s="5" t="s">
        <v>1195</v>
      </c>
      <c r="I97" s="5" t="s">
        <v>652</v>
      </c>
      <c r="J97" s="38">
        <v>1</v>
      </c>
      <c r="K97" s="38"/>
      <c r="L97" s="38"/>
      <c r="M97" s="7" t="s">
        <v>653</v>
      </c>
      <c r="N97" s="5" t="s">
        <v>654</v>
      </c>
      <c r="O97" s="49">
        <v>5.1830369999999997</v>
      </c>
      <c r="P97" s="49">
        <v>96.705226999999994</v>
      </c>
    </row>
    <row r="98" spans="2:16" x14ac:dyDescent="0.35">
      <c r="B98" s="23">
        <f t="shared" si="2"/>
        <v>29</v>
      </c>
      <c r="C98" s="5" t="s">
        <v>659</v>
      </c>
      <c r="D98" s="5" t="s">
        <v>1046</v>
      </c>
      <c r="E98" s="5" t="s">
        <v>1047</v>
      </c>
      <c r="F98" s="15" t="s">
        <v>11</v>
      </c>
      <c r="G98" s="5" t="s">
        <v>63</v>
      </c>
      <c r="H98" s="5" t="s">
        <v>1195</v>
      </c>
      <c r="I98" s="5" t="s">
        <v>660</v>
      </c>
      <c r="J98" s="38">
        <v>1</v>
      </c>
      <c r="K98" s="38"/>
      <c r="L98" s="38"/>
      <c r="M98" s="7" t="s">
        <v>661</v>
      </c>
      <c r="N98" s="5" t="s">
        <v>618</v>
      </c>
      <c r="O98" s="50">
        <v>5.1799600000000003</v>
      </c>
      <c r="P98" s="50">
        <v>96.704637000000005</v>
      </c>
    </row>
    <row r="99" spans="2:16" x14ac:dyDescent="0.35">
      <c r="B99" s="23">
        <f t="shared" si="2"/>
        <v>30</v>
      </c>
      <c r="C99" s="5" t="s">
        <v>679</v>
      </c>
      <c r="D99" s="5" t="s">
        <v>1049</v>
      </c>
      <c r="E99" s="5" t="s">
        <v>1047</v>
      </c>
      <c r="F99" s="15" t="s">
        <v>11</v>
      </c>
      <c r="G99" s="5" t="s">
        <v>63</v>
      </c>
      <c r="H99" s="5" t="s">
        <v>1195</v>
      </c>
      <c r="I99" s="5" t="s">
        <v>596</v>
      </c>
      <c r="J99" s="38">
        <v>1</v>
      </c>
      <c r="K99" s="38"/>
      <c r="L99" s="38"/>
      <c r="M99" s="7" t="s">
        <v>680</v>
      </c>
      <c r="N99" s="5" t="s">
        <v>142</v>
      </c>
      <c r="O99" s="49">
        <v>5.1761869999999996</v>
      </c>
      <c r="P99" s="49">
        <v>96.703936999999996</v>
      </c>
    </row>
    <row r="100" spans="2:16" x14ac:dyDescent="0.35">
      <c r="B100" s="23">
        <f t="shared" si="2"/>
        <v>31</v>
      </c>
      <c r="C100" s="5" t="s">
        <v>706</v>
      </c>
      <c r="D100" s="5" t="s">
        <v>1060</v>
      </c>
      <c r="E100" s="5" t="s">
        <v>1061</v>
      </c>
      <c r="F100" s="5" t="s">
        <v>12</v>
      </c>
      <c r="G100" s="5" t="s">
        <v>63</v>
      </c>
      <c r="H100" s="5" t="s">
        <v>1195</v>
      </c>
      <c r="I100" s="5" t="s">
        <v>707</v>
      </c>
      <c r="J100" s="38">
        <v>1</v>
      </c>
      <c r="K100" s="38"/>
      <c r="L100" s="38"/>
      <c r="M100" s="7" t="s">
        <v>708</v>
      </c>
      <c r="N100" s="5" t="s">
        <v>121</v>
      </c>
      <c r="O100" s="49">
        <v>5.2221659999999996</v>
      </c>
      <c r="P100" s="49">
        <v>96.730513000000002</v>
      </c>
    </row>
    <row r="101" spans="2:16" x14ac:dyDescent="0.35">
      <c r="B101" s="23">
        <f t="shared" si="2"/>
        <v>32</v>
      </c>
      <c r="C101" s="5" t="s">
        <v>719</v>
      </c>
      <c r="D101" s="5"/>
      <c r="E101" s="5" t="s">
        <v>1062</v>
      </c>
      <c r="F101" s="5" t="s">
        <v>12</v>
      </c>
      <c r="G101" s="5" t="s">
        <v>63</v>
      </c>
      <c r="H101" s="5" t="s">
        <v>1195</v>
      </c>
      <c r="I101" s="5" t="s">
        <v>720</v>
      </c>
      <c r="J101" s="38">
        <v>1</v>
      </c>
      <c r="K101" s="38"/>
      <c r="L101" s="38"/>
      <c r="M101" s="7"/>
      <c r="N101" s="5" t="s">
        <v>138</v>
      </c>
      <c r="O101" s="49">
        <v>5.2026260000000004</v>
      </c>
      <c r="P101" s="49">
        <v>96.713886000000002</v>
      </c>
    </row>
    <row r="102" spans="2:16" x14ac:dyDescent="0.35">
      <c r="B102" s="23">
        <f t="shared" si="2"/>
        <v>33</v>
      </c>
      <c r="C102" s="5" t="s">
        <v>724</v>
      </c>
      <c r="D102" s="5" t="s">
        <v>905</v>
      </c>
      <c r="E102" s="5" t="s">
        <v>1063</v>
      </c>
      <c r="F102" s="5" t="s">
        <v>12</v>
      </c>
      <c r="G102" s="5" t="s">
        <v>63</v>
      </c>
      <c r="H102" s="5" t="s">
        <v>1195</v>
      </c>
      <c r="I102" s="5" t="s">
        <v>726</v>
      </c>
      <c r="J102" s="38">
        <v>1</v>
      </c>
      <c r="K102" s="38"/>
      <c r="L102" s="38"/>
      <c r="M102" s="7" t="s">
        <v>725</v>
      </c>
      <c r="N102" s="5" t="s">
        <v>129</v>
      </c>
      <c r="O102" s="49">
        <v>5.2203970000000002</v>
      </c>
      <c r="P102" s="49">
        <v>96.704209000000006</v>
      </c>
    </row>
    <row r="103" spans="2:16" x14ac:dyDescent="0.35">
      <c r="B103" s="23">
        <f t="shared" si="2"/>
        <v>34</v>
      </c>
      <c r="C103" s="5" t="s">
        <v>353</v>
      </c>
      <c r="D103" s="5" t="s">
        <v>913</v>
      </c>
      <c r="E103" s="5" t="s">
        <v>810</v>
      </c>
      <c r="F103" s="9" t="s">
        <v>13</v>
      </c>
      <c r="G103" s="5" t="s">
        <v>63</v>
      </c>
      <c r="H103" s="5" t="s">
        <v>1195</v>
      </c>
      <c r="I103" s="5" t="s">
        <v>355</v>
      </c>
      <c r="J103" s="6">
        <v>1</v>
      </c>
      <c r="K103" s="6"/>
      <c r="L103" s="6"/>
      <c r="M103" s="7" t="s">
        <v>354</v>
      </c>
      <c r="N103" s="5" t="s">
        <v>139</v>
      </c>
      <c r="O103" s="49">
        <v>5.1972649999999998</v>
      </c>
      <c r="P103" s="49">
        <v>96.784971999999996</v>
      </c>
    </row>
    <row r="104" spans="2:16" x14ac:dyDescent="0.35">
      <c r="B104" s="23">
        <f t="shared" si="2"/>
        <v>35</v>
      </c>
      <c r="C104" s="5" t="s">
        <v>729</v>
      </c>
      <c r="D104" s="5" t="s">
        <v>1107</v>
      </c>
      <c r="E104" s="5" t="s">
        <v>1108</v>
      </c>
      <c r="F104" s="9" t="s">
        <v>1105</v>
      </c>
      <c r="G104" s="5" t="s">
        <v>63</v>
      </c>
      <c r="H104" s="5" t="s">
        <v>1195</v>
      </c>
      <c r="I104" s="5" t="s">
        <v>730</v>
      </c>
      <c r="J104" s="38">
        <v>1</v>
      </c>
      <c r="K104" s="38"/>
      <c r="L104" s="38"/>
      <c r="M104" s="7" t="s">
        <v>731</v>
      </c>
      <c r="N104" s="5" t="s">
        <v>211</v>
      </c>
      <c r="O104" s="49">
        <v>5.2566329999999999</v>
      </c>
      <c r="P104" s="49">
        <v>96.785539</v>
      </c>
    </row>
    <row r="105" spans="2:16" x14ac:dyDescent="0.35">
      <c r="B105" s="23">
        <f t="shared" si="2"/>
        <v>36</v>
      </c>
      <c r="C105" s="5" t="s">
        <v>752</v>
      </c>
      <c r="D105" s="5"/>
      <c r="E105" s="5" t="s">
        <v>1022</v>
      </c>
      <c r="F105" s="9" t="s">
        <v>1105</v>
      </c>
      <c r="G105" s="5" t="s">
        <v>63</v>
      </c>
      <c r="H105" s="5" t="s">
        <v>1195</v>
      </c>
      <c r="I105" s="5" t="s">
        <v>624</v>
      </c>
      <c r="J105" s="38">
        <v>1</v>
      </c>
      <c r="K105" s="38"/>
      <c r="L105" s="38"/>
      <c r="M105" s="7"/>
      <c r="N105" s="5" t="s">
        <v>211</v>
      </c>
      <c r="O105" s="49">
        <v>5.2529919999999999</v>
      </c>
      <c r="P105" s="49">
        <v>96.821495999999996</v>
      </c>
    </row>
    <row r="108" spans="2:16" ht="23.5" x14ac:dyDescent="0.55000000000000004">
      <c r="B108" s="52">
        <v>3</v>
      </c>
      <c r="C108" s="52" t="s">
        <v>1194</v>
      </c>
    </row>
    <row r="109" spans="2:16" ht="15.5" x14ac:dyDescent="0.35">
      <c r="B109" s="124" t="s">
        <v>1</v>
      </c>
      <c r="C109" s="124" t="s">
        <v>3</v>
      </c>
      <c r="D109" s="128" t="s">
        <v>2</v>
      </c>
      <c r="E109" s="129"/>
      <c r="F109" s="130"/>
      <c r="G109" s="124" t="s">
        <v>46</v>
      </c>
      <c r="H109" s="124" t="s">
        <v>1207</v>
      </c>
      <c r="I109" s="124" t="s">
        <v>833</v>
      </c>
      <c r="J109" s="125" t="s">
        <v>111</v>
      </c>
      <c r="K109" s="125"/>
      <c r="L109" s="125"/>
      <c r="M109" s="124" t="s">
        <v>115</v>
      </c>
      <c r="N109" s="124" t="s">
        <v>116</v>
      </c>
      <c r="O109" s="126" t="s">
        <v>1146</v>
      </c>
      <c r="P109" s="126" t="s">
        <v>1147</v>
      </c>
    </row>
    <row r="110" spans="2:16" ht="15.5" x14ac:dyDescent="0.35">
      <c r="B110" s="124"/>
      <c r="C110" s="124"/>
      <c r="D110" s="37" t="s">
        <v>874</v>
      </c>
      <c r="E110" s="37" t="s">
        <v>875</v>
      </c>
      <c r="F110" s="37" t="s">
        <v>876</v>
      </c>
      <c r="G110" s="124"/>
      <c r="H110" s="124"/>
      <c r="I110" s="124"/>
      <c r="J110" s="37" t="s">
        <v>112</v>
      </c>
      <c r="K110" s="37" t="s">
        <v>113</v>
      </c>
      <c r="L110" s="37" t="s">
        <v>114</v>
      </c>
      <c r="M110" s="124"/>
      <c r="N110" s="124"/>
      <c r="O110" s="127"/>
      <c r="P110" s="127"/>
    </row>
    <row r="111" spans="2:16" x14ac:dyDescent="0.35">
      <c r="B111" s="23">
        <v>1</v>
      </c>
      <c r="C111" s="5" t="s">
        <v>24</v>
      </c>
      <c r="D111" s="5" t="s">
        <v>954</v>
      </c>
      <c r="E111" s="5" t="s">
        <v>955</v>
      </c>
      <c r="F111" s="9" t="s">
        <v>956</v>
      </c>
      <c r="G111" s="5" t="s">
        <v>59</v>
      </c>
      <c r="H111" s="5" t="s">
        <v>1194</v>
      </c>
      <c r="I111" s="5" t="s">
        <v>27</v>
      </c>
      <c r="J111" s="6">
        <v>1</v>
      </c>
      <c r="K111" s="6"/>
      <c r="L111" s="6"/>
      <c r="M111" s="7"/>
      <c r="N111" s="5" t="s">
        <v>125</v>
      </c>
      <c r="O111" s="49">
        <v>5.189438</v>
      </c>
      <c r="P111" s="49">
        <v>96.364867000000004</v>
      </c>
    </row>
    <row r="112" spans="2:16" x14ac:dyDescent="0.35">
      <c r="B112" s="23">
        <f t="shared" ref="B112:B165" si="3">B111+1</f>
        <v>2</v>
      </c>
      <c r="C112" s="5" t="s">
        <v>26</v>
      </c>
      <c r="D112" s="5" t="s">
        <v>957</v>
      </c>
      <c r="E112" s="5" t="s">
        <v>958</v>
      </c>
      <c r="F112" s="9" t="s">
        <v>956</v>
      </c>
      <c r="G112" s="5" t="s">
        <v>59</v>
      </c>
      <c r="H112" s="5" t="s">
        <v>1194</v>
      </c>
      <c r="I112" s="5" t="s">
        <v>48</v>
      </c>
      <c r="J112" s="6">
        <v>1</v>
      </c>
      <c r="K112" s="6"/>
      <c r="L112" s="6"/>
      <c r="M112" s="7"/>
      <c r="N112" s="5" t="s">
        <v>121</v>
      </c>
      <c r="O112" s="49">
        <v>5.2086370000000004</v>
      </c>
      <c r="P112" s="49">
        <v>96.363782</v>
      </c>
    </row>
    <row r="113" spans="2:16" x14ac:dyDescent="0.35">
      <c r="B113" s="23">
        <f t="shared" si="3"/>
        <v>3</v>
      </c>
      <c r="C113" s="5" t="s">
        <v>33</v>
      </c>
      <c r="D113" s="5" t="s">
        <v>948</v>
      </c>
      <c r="E113" s="5" t="s">
        <v>949</v>
      </c>
      <c r="F113" s="9" t="s">
        <v>956</v>
      </c>
      <c r="G113" s="5" t="s">
        <v>59</v>
      </c>
      <c r="H113" s="5" t="s">
        <v>1194</v>
      </c>
      <c r="I113" s="5" t="s">
        <v>34</v>
      </c>
      <c r="J113" s="6">
        <v>1</v>
      </c>
      <c r="K113" s="6"/>
      <c r="L113" s="6"/>
      <c r="M113" s="7"/>
      <c r="N113" s="5" t="s">
        <v>141</v>
      </c>
      <c r="O113" s="49">
        <v>5.201282</v>
      </c>
      <c r="P113" s="49">
        <v>96.367785999999995</v>
      </c>
    </row>
    <row r="114" spans="2:16" x14ac:dyDescent="0.35">
      <c r="B114" s="23">
        <f t="shared" si="3"/>
        <v>4</v>
      </c>
      <c r="C114" s="5" t="s">
        <v>40</v>
      </c>
      <c r="D114" s="5" t="s">
        <v>961</v>
      </c>
      <c r="E114" s="5" t="s">
        <v>1158</v>
      </c>
      <c r="F114" s="9" t="s">
        <v>956</v>
      </c>
      <c r="G114" s="5" t="s">
        <v>59</v>
      </c>
      <c r="H114" s="5" t="s">
        <v>1194</v>
      </c>
      <c r="I114" s="5" t="s">
        <v>25</v>
      </c>
      <c r="J114" s="6">
        <v>1</v>
      </c>
      <c r="K114" s="6"/>
      <c r="L114" s="6"/>
      <c r="M114" s="7"/>
      <c r="N114" s="5" t="s">
        <v>144</v>
      </c>
      <c r="O114" s="49">
        <v>5.2116449999999999</v>
      </c>
      <c r="P114" s="49">
        <v>96.367288000000002</v>
      </c>
    </row>
    <row r="115" spans="2:16" x14ac:dyDescent="0.35">
      <c r="B115" s="23">
        <f t="shared" si="3"/>
        <v>5</v>
      </c>
      <c r="C115" s="5" t="s">
        <v>456</v>
      </c>
      <c r="D115" s="5" t="s">
        <v>962</v>
      </c>
      <c r="E115" s="5" t="s">
        <v>963</v>
      </c>
      <c r="F115" s="9" t="s">
        <v>956</v>
      </c>
      <c r="G115" s="5" t="s">
        <v>59</v>
      </c>
      <c r="H115" s="5" t="s">
        <v>1194</v>
      </c>
      <c r="I115" s="5" t="s">
        <v>25</v>
      </c>
      <c r="J115" s="6">
        <v>1</v>
      </c>
      <c r="K115" s="6"/>
      <c r="L115" s="6"/>
      <c r="M115" s="7" t="s">
        <v>457</v>
      </c>
      <c r="N115" s="5" t="s">
        <v>121</v>
      </c>
      <c r="O115" s="49">
        <v>5.206277</v>
      </c>
      <c r="P115" s="49">
        <v>96.369264000000001</v>
      </c>
    </row>
    <row r="116" spans="2:16" x14ac:dyDescent="0.35">
      <c r="B116" s="23">
        <f t="shared" si="3"/>
        <v>6</v>
      </c>
      <c r="C116" s="5" t="s">
        <v>408</v>
      </c>
      <c r="D116" s="5"/>
      <c r="E116" s="5" t="s">
        <v>953</v>
      </c>
      <c r="F116" s="9" t="s">
        <v>956</v>
      </c>
      <c r="G116" s="5" t="s">
        <v>59</v>
      </c>
      <c r="H116" s="5" t="s">
        <v>1194</v>
      </c>
      <c r="I116" s="5" t="s">
        <v>308</v>
      </c>
      <c r="J116" s="6">
        <v>1</v>
      </c>
      <c r="K116" s="6"/>
      <c r="L116" s="6"/>
      <c r="M116" s="7"/>
      <c r="N116" s="5" t="s">
        <v>409</v>
      </c>
      <c r="O116" s="49">
        <v>5.2047829999999999</v>
      </c>
      <c r="P116" s="49">
        <v>96.368347999999997</v>
      </c>
    </row>
    <row r="117" spans="2:16" x14ac:dyDescent="0.35">
      <c r="B117" s="23">
        <f t="shared" si="3"/>
        <v>7</v>
      </c>
      <c r="C117" s="5" t="s">
        <v>441</v>
      </c>
      <c r="D117" s="5" t="s">
        <v>974</v>
      </c>
      <c r="E117" s="5" t="s">
        <v>975</v>
      </c>
      <c r="F117" s="9" t="s">
        <v>5</v>
      </c>
      <c r="G117" s="5" t="s">
        <v>442</v>
      </c>
      <c r="H117" s="5" t="s">
        <v>1194</v>
      </c>
      <c r="I117" s="5" t="s">
        <v>443</v>
      </c>
      <c r="J117" s="38">
        <v>1</v>
      </c>
      <c r="K117" s="38"/>
      <c r="L117" s="38"/>
      <c r="M117" s="7"/>
      <c r="N117" s="5" t="s">
        <v>141</v>
      </c>
      <c r="O117" s="49">
        <v>5.1910080000000001</v>
      </c>
      <c r="P117" s="49">
        <v>96.408124000000001</v>
      </c>
    </row>
    <row r="118" spans="2:16" x14ac:dyDescent="0.35">
      <c r="B118" s="23">
        <f t="shared" si="3"/>
        <v>8</v>
      </c>
      <c r="C118" s="5" t="s">
        <v>462</v>
      </c>
      <c r="D118" s="5" t="s">
        <v>990</v>
      </c>
      <c r="E118" s="5" t="s">
        <v>989</v>
      </c>
      <c r="F118" s="9" t="s">
        <v>6</v>
      </c>
      <c r="G118" s="5" t="s">
        <v>59</v>
      </c>
      <c r="H118" s="5" t="s">
        <v>1194</v>
      </c>
      <c r="I118" s="5" t="s">
        <v>443</v>
      </c>
      <c r="J118" s="38">
        <v>1</v>
      </c>
      <c r="K118" s="38"/>
      <c r="L118" s="38"/>
      <c r="M118" s="7"/>
      <c r="N118" s="5" t="s">
        <v>121</v>
      </c>
      <c r="O118" s="49">
        <v>5.1889089999999998</v>
      </c>
      <c r="P118" s="49">
        <v>96.487909000000002</v>
      </c>
    </row>
    <row r="119" spans="2:16" x14ac:dyDescent="0.35">
      <c r="B119" s="23">
        <f t="shared" si="3"/>
        <v>9</v>
      </c>
      <c r="C119" s="5" t="s">
        <v>475</v>
      </c>
      <c r="D119" s="5" t="s">
        <v>913</v>
      </c>
      <c r="E119" s="5" t="s">
        <v>992</v>
      </c>
      <c r="F119" s="9" t="s">
        <v>6</v>
      </c>
      <c r="G119" s="5" t="s">
        <v>59</v>
      </c>
      <c r="H119" s="5" t="s">
        <v>1194</v>
      </c>
      <c r="I119" s="5" t="s">
        <v>476</v>
      </c>
      <c r="J119" s="38">
        <v>1</v>
      </c>
      <c r="K119" s="38"/>
      <c r="L119" s="38"/>
      <c r="M119" s="7" t="s">
        <v>477</v>
      </c>
      <c r="N119" s="5" t="s">
        <v>146</v>
      </c>
      <c r="O119" s="49">
        <v>5.1865420000000002</v>
      </c>
      <c r="P119" s="49">
        <v>96.473191999999997</v>
      </c>
    </row>
    <row r="120" spans="2:16" x14ac:dyDescent="0.35">
      <c r="B120" s="23">
        <f t="shared" si="3"/>
        <v>10</v>
      </c>
      <c r="C120" s="5" t="s">
        <v>504</v>
      </c>
      <c r="D120" s="5" t="s">
        <v>1011</v>
      </c>
      <c r="E120" s="5" t="s">
        <v>989</v>
      </c>
      <c r="F120" s="9" t="s">
        <v>7</v>
      </c>
      <c r="G120" s="5" t="s">
        <v>59</v>
      </c>
      <c r="H120" s="5" t="s">
        <v>1194</v>
      </c>
      <c r="I120" s="5" t="s">
        <v>60</v>
      </c>
      <c r="J120" s="38">
        <v>1</v>
      </c>
      <c r="K120" s="38"/>
      <c r="L120" s="38"/>
      <c r="M120" s="7" t="s">
        <v>505</v>
      </c>
      <c r="N120" s="5" t="s">
        <v>245</v>
      </c>
      <c r="O120" s="49">
        <v>5.1898140000000001</v>
      </c>
      <c r="P120" s="49">
        <v>96.494395999999995</v>
      </c>
    </row>
    <row r="121" spans="2:16" x14ac:dyDescent="0.35">
      <c r="B121" s="23">
        <f t="shared" si="3"/>
        <v>11</v>
      </c>
      <c r="C121" s="5" t="s">
        <v>1151</v>
      </c>
      <c r="D121" s="5" t="s">
        <v>893</v>
      </c>
      <c r="E121" s="5" t="s">
        <v>1006</v>
      </c>
      <c r="F121" s="9" t="s">
        <v>7</v>
      </c>
      <c r="G121" s="5" t="s">
        <v>59</v>
      </c>
      <c r="H121" s="5" t="s">
        <v>1194</v>
      </c>
      <c r="I121" s="5" t="s">
        <v>516</v>
      </c>
      <c r="J121" s="38">
        <v>1</v>
      </c>
      <c r="K121" s="38"/>
      <c r="L121" s="38"/>
      <c r="M121" s="7" t="s">
        <v>517</v>
      </c>
      <c r="N121" s="5" t="s">
        <v>245</v>
      </c>
      <c r="O121" s="49">
        <v>5.1892569999999996</v>
      </c>
      <c r="P121" s="49">
        <v>96.488910000000004</v>
      </c>
    </row>
    <row r="122" spans="2:16" x14ac:dyDescent="0.35">
      <c r="B122" s="23">
        <f t="shared" si="3"/>
        <v>12</v>
      </c>
      <c r="C122" s="5" t="s">
        <v>535</v>
      </c>
      <c r="D122" s="5" t="s">
        <v>913</v>
      </c>
      <c r="E122" s="5" t="s">
        <v>1014</v>
      </c>
      <c r="F122" s="9" t="s">
        <v>10</v>
      </c>
      <c r="G122" s="5" t="s">
        <v>59</v>
      </c>
      <c r="H122" s="5" t="s">
        <v>1194</v>
      </c>
      <c r="I122" s="5" t="s">
        <v>308</v>
      </c>
      <c r="J122" s="38">
        <v>1</v>
      </c>
      <c r="K122" s="38"/>
      <c r="L122" s="38"/>
      <c r="M122" s="7"/>
      <c r="N122" s="5" t="s">
        <v>298</v>
      </c>
      <c r="O122" s="49">
        <v>5.1871229999999997</v>
      </c>
      <c r="P122" s="49">
        <v>96.530530999999996</v>
      </c>
    </row>
    <row r="123" spans="2:16" x14ac:dyDescent="0.35">
      <c r="B123" s="23">
        <f t="shared" si="3"/>
        <v>13</v>
      </c>
      <c r="C123" s="5" t="s">
        <v>554</v>
      </c>
      <c r="D123" s="5" t="s">
        <v>1018</v>
      </c>
      <c r="E123" s="5" t="s">
        <v>1019</v>
      </c>
      <c r="F123" s="9" t="s">
        <v>8</v>
      </c>
      <c r="G123" s="5" t="s">
        <v>59</v>
      </c>
      <c r="H123" s="5" t="s">
        <v>1194</v>
      </c>
      <c r="I123" s="5" t="s">
        <v>25</v>
      </c>
      <c r="J123" s="38">
        <v>1</v>
      </c>
      <c r="K123" s="38"/>
      <c r="L123" s="38"/>
      <c r="M123" s="7"/>
      <c r="N123" s="5" t="s">
        <v>121</v>
      </c>
      <c r="O123" s="49">
        <v>5.193797</v>
      </c>
      <c r="P123" s="49">
        <v>96.615540999999993</v>
      </c>
    </row>
    <row r="124" spans="2:16" x14ac:dyDescent="0.35">
      <c r="B124" s="23">
        <f t="shared" si="3"/>
        <v>14</v>
      </c>
      <c r="C124" s="5" t="s">
        <v>587</v>
      </c>
      <c r="D124" s="5" t="s">
        <v>1032</v>
      </c>
      <c r="E124" s="5" t="s">
        <v>1033</v>
      </c>
      <c r="F124" s="5" t="s">
        <v>9</v>
      </c>
      <c r="G124" s="5" t="s">
        <v>59</v>
      </c>
      <c r="H124" s="5" t="s">
        <v>1194</v>
      </c>
      <c r="I124" s="5" t="s">
        <v>60</v>
      </c>
      <c r="J124" s="38">
        <v>1</v>
      </c>
      <c r="K124" s="38"/>
      <c r="L124" s="38"/>
      <c r="M124" s="7" t="s">
        <v>588</v>
      </c>
      <c r="N124" s="5" t="s">
        <v>129</v>
      </c>
      <c r="O124" s="50">
        <v>5.2046939999999999</v>
      </c>
      <c r="P124" s="50">
        <v>96.687389999999994</v>
      </c>
    </row>
    <row r="125" spans="2:16" x14ac:dyDescent="0.35">
      <c r="B125" s="23">
        <f t="shared" si="3"/>
        <v>15</v>
      </c>
      <c r="C125" s="5" t="s">
        <v>589</v>
      </c>
      <c r="D125" s="5" t="s">
        <v>1032</v>
      </c>
      <c r="E125" s="5" t="s">
        <v>1033</v>
      </c>
      <c r="F125" s="5" t="s">
        <v>9</v>
      </c>
      <c r="G125" s="5" t="s">
        <v>59</v>
      </c>
      <c r="H125" s="5" t="s">
        <v>1194</v>
      </c>
      <c r="I125" s="5" t="s">
        <v>308</v>
      </c>
      <c r="J125" s="38">
        <v>1</v>
      </c>
      <c r="K125" s="38"/>
      <c r="L125" s="38"/>
      <c r="M125" s="7"/>
      <c r="N125" s="5" t="s">
        <v>590</v>
      </c>
      <c r="O125" s="49">
        <v>5.2045440000000003</v>
      </c>
      <c r="P125" s="49">
        <v>96.687205000000006</v>
      </c>
    </row>
    <row r="126" spans="2:16" x14ac:dyDescent="0.35">
      <c r="B126" s="23">
        <f t="shared" si="3"/>
        <v>16</v>
      </c>
      <c r="C126" s="11" t="s">
        <v>106</v>
      </c>
      <c r="D126" s="11" t="s">
        <v>1173</v>
      </c>
      <c r="E126" s="11" t="s">
        <v>79</v>
      </c>
      <c r="F126" s="11" t="s">
        <v>898</v>
      </c>
      <c r="G126" s="11" t="s">
        <v>1203</v>
      </c>
      <c r="H126" s="5" t="s">
        <v>1194</v>
      </c>
      <c r="I126" s="11" t="s">
        <v>107</v>
      </c>
      <c r="J126" s="38">
        <v>1</v>
      </c>
      <c r="K126" s="38"/>
      <c r="L126" s="38"/>
      <c r="M126" s="12" t="s">
        <v>175</v>
      </c>
      <c r="N126" s="11" t="s">
        <v>144</v>
      </c>
      <c r="O126" s="49">
        <v>5.2035780000000003</v>
      </c>
      <c r="P126" s="49">
        <v>96.702344999999994</v>
      </c>
    </row>
    <row r="127" spans="2:16" x14ac:dyDescent="0.35">
      <c r="B127" s="23">
        <f t="shared" si="3"/>
        <v>17</v>
      </c>
      <c r="C127" s="11" t="s">
        <v>1179</v>
      </c>
      <c r="D127" s="11" t="s">
        <v>923</v>
      </c>
      <c r="E127" s="11" t="s">
        <v>665</v>
      </c>
      <c r="F127" s="11" t="s">
        <v>898</v>
      </c>
      <c r="G127" s="11" t="s">
        <v>59</v>
      </c>
      <c r="H127" s="5" t="s">
        <v>1194</v>
      </c>
      <c r="I127" s="11" t="s">
        <v>60</v>
      </c>
      <c r="J127" s="38">
        <v>1</v>
      </c>
      <c r="K127" s="38"/>
      <c r="L127" s="38"/>
      <c r="M127" s="12" t="s">
        <v>152</v>
      </c>
      <c r="N127" s="11" t="s">
        <v>125</v>
      </c>
      <c r="O127" s="49">
        <v>5.2042260000000002</v>
      </c>
      <c r="P127" s="49">
        <v>96.692277000000004</v>
      </c>
    </row>
    <row r="128" spans="2:16" x14ac:dyDescent="0.35">
      <c r="B128" s="23">
        <f t="shared" si="3"/>
        <v>18</v>
      </c>
      <c r="C128" s="11" t="s">
        <v>1180</v>
      </c>
      <c r="D128" s="11" t="s">
        <v>922</v>
      </c>
      <c r="E128" s="11" t="s">
        <v>879</v>
      </c>
      <c r="F128" s="11" t="s">
        <v>898</v>
      </c>
      <c r="G128" s="11" t="s">
        <v>59</v>
      </c>
      <c r="H128" s="5" t="s">
        <v>1194</v>
      </c>
      <c r="I128" s="11" t="s">
        <v>60</v>
      </c>
      <c r="J128" s="38">
        <v>1</v>
      </c>
      <c r="K128" s="38"/>
      <c r="L128" s="38"/>
      <c r="M128" s="12"/>
      <c r="N128" s="11" t="s">
        <v>126</v>
      </c>
      <c r="O128" s="49">
        <v>5.2044319999999997</v>
      </c>
      <c r="P128" s="49">
        <v>96.692203000000006</v>
      </c>
    </row>
    <row r="129" spans="2:16" ht="29" x14ac:dyDescent="0.35">
      <c r="B129" s="23">
        <f t="shared" si="3"/>
        <v>19</v>
      </c>
      <c r="C129" s="17" t="s">
        <v>1141</v>
      </c>
      <c r="D129" s="16" t="s">
        <v>920</v>
      </c>
      <c r="E129" s="17" t="s">
        <v>879</v>
      </c>
      <c r="F129" s="16" t="s">
        <v>898</v>
      </c>
      <c r="G129" s="16" t="s">
        <v>59</v>
      </c>
      <c r="H129" s="16" t="s">
        <v>1194</v>
      </c>
      <c r="I129" s="16" t="s">
        <v>74</v>
      </c>
      <c r="J129" s="41">
        <v>1</v>
      </c>
      <c r="K129" s="41"/>
      <c r="L129" s="41"/>
      <c r="M129" s="42" t="s">
        <v>153</v>
      </c>
      <c r="N129" s="16" t="s">
        <v>117</v>
      </c>
      <c r="O129" s="51">
        <v>5.2040839999999999</v>
      </c>
      <c r="P129" s="51">
        <v>96.696741000000003</v>
      </c>
    </row>
    <row r="130" spans="2:16" x14ac:dyDescent="0.35">
      <c r="B130" s="23">
        <f t="shared" si="3"/>
        <v>20</v>
      </c>
      <c r="C130" s="11" t="s">
        <v>65</v>
      </c>
      <c r="D130" s="11" t="s">
        <v>921</v>
      </c>
      <c r="E130" s="11" t="s">
        <v>79</v>
      </c>
      <c r="F130" s="11" t="s">
        <v>898</v>
      </c>
      <c r="G130" s="11" t="s">
        <v>59</v>
      </c>
      <c r="H130" s="5" t="s">
        <v>1194</v>
      </c>
      <c r="I130" s="11" t="s">
        <v>60</v>
      </c>
      <c r="J130" s="38">
        <v>1</v>
      </c>
      <c r="K130" s="38"/>
      <c r="L130" s="38"/>
      <c r="M130" s="12" t="s">
        <v>154</v>
      </c>
      <c r="N130" s="11" t="s">
        <v>139</v>
      </c>
      <c r="O130" s="49">
        <v>5.2021319999999998</v>
      </c>
      <c r="P130" s="49">
        <v>96.699083000000002</v>
      </c>
    </row>
    <row r="131" spans="2:16" x14ac:dyDescent="0.35">
      <c r="B131" s="23">
        <f t="shared" si="3"/>
        <v>21</v>
      </c>
      <c r="C131" s="11" t="s">
        <v>66</v>
      </c>
      <c r="D131" s="11" t="s">
        <v>893</v>
      </c>
      <c r="E131" s="11" t="s">
        <v>919</v>
      </c>
      <c r="F131" s="11" t="s">
        <v>898</v>
      </c>
      <c r="G131" s="11" t="s">
        <v>59</v>
      </c>
      <c r="H131" s="5" t="s">
        <v>1194</v>
      </c>
      <c r="I131" s="11" t="s">
        <v>60</v>
      </c>
      <c r="J131" s="38">
        <v>1</v>
      </c>
      <c r="K131" s="38"/>
      <c r="L131" s="38"/>
      <c r="M131" s="12"/>
      <c r="N131" s="11" t="s">
        <v>142</v>
      </c>
      <c r="O131" s="49">
        <v>5.2020790000000003</v>
      </c>
      <c r="P131" s="49">
        <v>96.699505000000002</v>
      </c>
    </row>
    <row r="132" spans="2:16" x14ac:dyDescent="0.35">
      <c r="B132" s="23">
        <f t="shared" si="3"/>
        <v>22</v>
      </c>
      <c r="C132" s="11" t="s">
        <v>1181</v>
      </c>
      <c r="D132" s="11" t="s">
        <v>893</v>
      </c>
      <c r="E132" s="11" t="s">
        <v>79</v>
      </c>
      <c r="F132" s="11" t="s">
        <v>898</v>
      </c>
      <c r="G132" s="11" t="s">
        <v>59</v>
      </c>
      <c r="H132" s="5" t="s">
        <v>1194</v>
      </c>
      <c r="I132" s="11" t="s">
        <v>60</v>
      </c>
      <c r="J132" s="38">
        <v>1</v>
      </c>
      <c r="K132" s="38"/>
      <c r="L132" s="38"/>
      <c r="M132" s="12" t="s">
        <v>155</v>
      </c>
      <c r="N132" s="11" t="s">
        <v>126</v>
      </c>
      <c r="O132" s="49">
        <v>5.2026599999999998</v>
      </c>
      <c r="P132" s="49">
        <v>96.699755999999994</v>
      </c>
    </row>
    <row r="133" spans="2:16" x14ac:dyDescent="0.35">
      <c r="B133" s="23">
        <f t="shared" si="3"/>
        <v>23</v>
      </c>
      <c r="C133" s="11" t="s">
        <v>69</v>
      </c>
      <c r="D133" s="15" t="s">
        <v>900</v>
      </c>
      <c r="E133" s="11" t="s">
        <v>916</v>
      </c>
      <c r="F133" s="11" t="s">
        <v>898</v>
      </c>
      <c r="G133" s="11" t="s">
        <v>59</v>
      </c>
      <c r="H133" s="5" t="s">
        <v>1194</v>
      </c>
      <c r="I133" s="11" t="s">
        <v>77</v>
      </c>
      <c r="J133" s="38"/>
      <c r="K133" s="38">
        <v>1</v>
      </c>
      <c r="L133" s="38"/>
      <c r="M133" s="12"/>
      <c r="N133" s="11" t="s">
        <v>145</v>
      </c>
      <c r="O133" s="49">
        <v>5.1991759999999996</v>
      </c>
      <c r="P133" s="49">
        <v>96.702358000000004</v>
      </c>
    </row>
    <row r="134" spans="2:16" x14ac:dyDescent="0.35">
      <c r="B134" s="23">
        <f t="shared" si="3"/>
        <v>24</v>
      </c>
      <c r="C134" s="11" t="s">
        <v>71</v>
      </c>
      <c r="D134" s="11" t="s">
        <v>915</v>
      </c>
      <c r="E134" s="11" t="s">
        <v>79</v>
      </c>
      <c r="F134" s="11" t="s">
        <v>898</v>
      </c>
      <c r="G134" s="11" t="s">
        <v>72</v>
      </c>
      <c r="H134" s="5" t="s">
        <v>1194</v>
      </c>
      <c r="I134" s="11" t="s">
        <v>78</v>
      </c>
      <c r="J134" s="38">
        <v>1</v>
      </c>
      <c r="K134" s="38"/>
      <c r="L134" s="38"/>
      <c r="M134" s="12" t="s">
        <v>156</v>
      </c>
      <c r="N134" s="11" t="s">
        <v>147</v>
      </c>
      <c r="O134" s="49">
        <v>5.2063569999999997</v>
      </c>
      <c r="P134" s="49">
        <v>96.699303</v>
      </c>
    </row>
    <row r="135" spans="2:16" x14ac:dyDescent="0.35">
      <c r="B135" s="23">
        <f t="shared" si="3"/>
        <v>25</v>
      </c>
      <c r="C135" s="11" t="s">
        <v>102</v>
      </c>
      <c r="D135" s="11"/>
      <c r="E135" s="11" t="s">
        <v>269</v>
      </c>
      <c r="F135" s="11" t="s">
        <v>898</v>
      </c>
      <c r="G135" s="11" t="s">
        <v>103</v>
      </c>
      <c r="H135" s="5" t="s">
        <v>1194</v>
      </c>
      <c r="I135" s="11" t="s">
        <v>78</v>
      </c>
      <c r="J135" s="38">
        <v>1</v>
      </c>
      <c r="K135" s="38"/>
      <c r="L135" s="38"/>
      <c r="M135" s="12" t="s">
        <v>173</v>
      </c>
      <c r="N135" s="11" t="s">
        <v>174</v>
      </c>
      <c r="O135" s="49">
        <v>5.2065299999999999</v>
      </c>
      <c r="P135" s="49">
        <v>96.700469999999996</v>
      </c>
    </row>
    <row r="136" spans="2:16" x14ac:dyDescent="0.35">
      <c r="B136" s="23">
        <f t="shared" si="3"/>
        <v>26</v>
      </c>
      <c r="C136" s="11" t="s">
        <v>104</v>
      </c>
      <c r="D136" s="11" t="s">
        <v>914</v>
      </c>
      <c r="E136" s="11" t="s">
        <v>918</v>
      </c>
      <c r="F136" s="11" t="s">
        <v>898</v>
      </c>
      <c r="G136" s="11" t="s">
        <v>59</v>
      </c>
      <c r="H136" s="5" t="s">
        <v>1194</v>
      </c>
      <c r="I136" s="11" t="s">
        <v>77</v>
      </c>
      <c r="J136" s="38">
        <v>1</v>
      </c>
      <c r="K136" s="38"/>
      <c r="L136" s="38"/>
      <c r="M136" s="12"/>
      <c r="N136" s="11" t="s">
        <v>117</v>
      </c>
      <c r="O136" s="49">
        <v>5.2026849999999998</v>
      </c>
      <c r="P136" s="49">
        <v>96.702726999999996</v>
      </c>
    </row>
    <row r="137" spans="2:16" x14ac:dyDescent="0.35">
      <c r="B137" s="23">
        <f t="shared" si="3"/>
        <v>27</v>
      </c>
      <c r="C137" s="11" t="s">
        <v>207</v>
      </c>
      <c r="D137" s="11" t="s">
        <v>911</v>
      </c>
      <c r="E137" s="11" t="s">
        <v>268</v>
      </c>
      <c r="F137" s="11" t="s">
        <v>898</v>
      </c>
      <c r="G137" s="11" t="s">
        <v>59</v>
      </c>
      <c r="H137" s="5" t="s">
        <v>1194</v>
      </c>
      <c r="I137" s="11" t="s">
        <v>25</v>
      </c>
      <c r="J137" s="38">
        <v>1</v>
      </c>
      <c r="K137" s="38"/>
      <c r="L137" s="38"/>
      <c r="M137" s="12" t="s">
        <v>208</v>
      </c>
      <c r="N137" s="11" t="s">
        <v>124</v>
      </c>
      <c r="O137" s="49">
        <v>5.2036990000000003</v>
      </c>
      <c r="P137" s="49">
        <v>96.704526000000001</v>
      </c>
    </row>
    <row r="138" spans="2:16" x14ac:dyDescent="0.35">
      <c r="B138" s="23">
        <f t="shared" si="3"/>
        <v>28</v>
      </c>
      <c r="C138" s="11" t="s">
        <v>212</v>
      </c>
      <c r="D138" s="11" t="s">
        <v>905</v>
      </c>
      <c r="E138" s="11" t="s">
        <v>908</v>
      </c>
      <c r="F138" s="11" t="s">
        <v>898</v>
      </c>
      <c r="G138" s="11" t="s">
        <v>59</v>
      </c>
      <c r="H138" s="5" t="s">
        <v>1194</v>
      </c>
      <c r="I138" s="11" t="s">
        <v>60</v>
      </c>
      <c r="J138" s="38">
        <v>1</v>
      </c>
      <c r="K138" s="38"/>
      <c r="L138" s="38"/>
      <c r="M138" s="12" t="s">
        <v>198</v>
      </c>
      <c r="N138" s="11" t="s">
        <v>213</v>
      </c>
      <c r="O138" s="49">
        <v>5.2072789999999998</v>
      </c>
      <c r="P138" s="49">
        <v>96.703211999999994</v>
      </c>
    </row>
    <row r="139" spans="2:16" x14ac:dyDescent="0.35">
      <c r="B139" s="23">
        <f t="shared" si="3"/>
        <v>29</v>
      </c>
      <c r="C139" s="11" t="s">
        <v>227</v>
      </c>
      <c r="D139" s="11" t="s">
        <v>910</v>
      </c>
      <c r="E139" s="11" t="s">
        <v>908</v>
      </c>
      <c r="F139" s="11" t="s">
        <v>898</v>
      </c>
      <c r="G139" s="11" t="s">
        <v>59</v>
      </c>
      <c r="H139" s="5" t="s">
        <v>1194</v>
      </c>
      <c r="I139" s="11" t="s">
        <v>228</v>
      </c>
      <c r="J139" s="38">
        <v>1</v>
      </c>
      <c r="K139" s="38"/>
      <c r="L139" s="38"/>
      <c r="M139" s="12" t="s">
        <v>229</v>
      </c>
      <c r="N139" s="11" t="s">
        <v>230</v>
      </c>
      <c r="O139" s="49">
        <v>5.2054400000000003</v>
      </c>
      <c r="P139" s="49">
        <v>96.705095</v>
      </c>
    </row>
    <row r="140" spans="2:16" x14ac:dyDescent="0.35">
      <c r="B140" s="23">
        <f t="shared" si="3"/>
        <v>30</v>
      </c>
      <c r="C140" s="11" t="s">
        <v>231</v>
      </c>
      <c r="D140" s="11" t="s">
        <v>895</v>
      </c>
      <c r="E140" s="11" t="s">
        <v>909</v>
      </c>
      <c r="F140" s="11" t="s">
        <v>898</v>
      </c>
      <c r="G140" s="11" t="s">
        <v>59</v>
      </c>
      <c r="H140" s="5" t="s">
        <v>1194</v>
      </c>
      <c r="I140" s="11" t="s">
        <v>232</v>
      </c>
      <c r="J140" s="38">
        <v>1</v>
      </c>
      <c r="K140" s="38"/>
      <c r="L140" s="38"/>
      <c r="M140" s="12" t="s">
        <v>233</v>
      </c>
      <c r="N140" s="11" t="s">
        <v>234</v>
      </c>
      <c r="O140" s="49">
        <v>5.2031790000000004</v>
      </c>
      <c r="P140" s="49">
        <v>96.706558000000001</v>
      </c>
    </row>
    <row r="141" spans="2:16" x14ac:dyDescent="0.35">
      <c r="B141" s="23">
        <f t="shared" si="3"/>
        <v>31</v>
      </c>
      <c r="C141" s="11" t="s">
        <v>1182</v>
      </c>
      <c r="D141" s="11" t="s">
        <v>912</v>
      </c>
      <c r="E141" s="11" t="s">
        <v>908</v>
      </c>
      <c r="F141" s="11" t="s">
        <v>898</v>
      </c>
      <c r="G141" s="11" t="s">
        <v>214</v>
      </c>
      <c r="H141" s="5" t="s">
        <v>1194</v>
      </c>
      <c r="I141" s="11" t="s">
        <v>215</v>
      </c>
      <c r="J141" s="38">
        <v>1</v>
      </c>
      <c r="K141" s="38"/>
      <c r="L141" s="38"/>
      <c r="M141" s="12" t="s">
        <v>216</v>
      </c>
      <c r="N141" s="11" t="s">
        <v>217</v>
      </c>
      <c r="O141" s="49">
        <v>5.2036660000000001</v>
      </c>
      <c r="P141" s="49">
        <v>96.704963000000006</v>
      </c>
    </row>
    <row r="142" spans="2:16" x14ac:dyDescent="0.35">
      <c r="B142" s="23">
        <f t="shared" si="3"/>
        <v>32</v>
      </c>
      <c r="C142" s="11" t="s">
        <v>247</v>
      </c>
      <c r="D142" s="11" t="s">
        <v>905</v>
      </c>
      <c r="E142" s="11" t="s">
        <v>906</v>
      </c>
      <c r="F142" s="11" t="s">
        <v>898</v>
      </c>
      <c r="G142" s="11" t="s">
        <v>59</v>
      </c>
      <c r="H142" s="5" t="s">
        <v>1194</v>
      </c>
      <c r="I142" s="11" t="s">
        <v>77</v>
      </c>
      <c r="J142" s="38"/>
      <c r="K142" s="38">
        <v>1</v>
      </c>
      <c r="L142" s="38"/>
      <c r="M142" s="12" t="s">
        <v>248</v>
      </c>
      <c r="N142" s="11" t="s">
        <v>133</v>
      </c>
      <c r="O142" s="49">
        <v>5.2140370000000003</v>
      </c>
      <c r="P142" s="49">
        <v>96.703779999999995</v>
      </c>
    </row>
    <row r="143" spans="2:16" x14ac:dyDescent="0.35">
      <c r="B143" s="23">
        <f t="shared" si="3"/>
        <v>33</v>
      </c>
      <c r="C143" s="11" t="s">
        <v>249</v>
      </c>
      <c r="D143" s="11" t="s">
        <v>905</v>
      </c>
      <c r="E143" s="11" t="s">
        <v>942</v>
      </c>
      <c r="F143" s="11" t="s">
        <v>898</v>
      </c>
      <c r="G143" s="11" t="s">
        <v>59</v>
      </c>
      <c r="H143" s="5" t="s">
        <v>1194</v>
      </c>
      <c r="I143" s="11" t="s">
        <v>25</v>
      </c>
      <c r="J143" s="38">
        <v>1</v>
      </c>
      <c r="K143" s="38"/>
      <c r="L143" s="38"/>
      <c r="M143" s="12" t="s">
        <v>250</v>
      </c>
      <c r="N143" s="11" t="s">
        <v>251</v>
      </c>
      <c r="O143" s="49">
        <v>5.2144589999999997</v>
      </c>
      <c r="P143" s="49">
        <v>96.703916000000007</v>
      </c>
    </row>
    <row r="144" spans="2:16" x14ac:dyDescent="0.35">
      <c r="B144" s="23">
        <f t="shared" si="3"/>
        <v>34</v>
      </c>
      <c r="C144" s="11" t="s">
        <v>255</v>
      </c>
      <c r="D144" s="11"/>
      <c r="E144" s="11" t="s">
        <v>904</v>
      </c>
      <c r="F144" s="11" t="s">
        <v>898</v>
      </c>
      <c r="G144" s="11" t="s">
        <v>256</v>
      </c>
      <c r="H144" s="5" t="s">
        <v>1194</v>
      </c>
      <c r="I144" s="11" t="s">
        <v>257</v>
      </c>
      <c r="J144" s="38">
        <v>1</v>
      </c>
      <c r="K144" s="38"/>
      <c r="L144" s="38"/>
      <c r="M144" s="12" t="s">
        <v>258</v>
      </c>
      <c r="N144" s="11" t="s">
        <v>259</v>
      </c>
      <c r="O144" s="49">
        <v>5.2037740000000001</v>
      </c>
      <c r="P144" s="49">
        <v>96.710008999999999</v>
      </c>
    </row>
    <row r="145" spans="2:16" x14ac:dyDescent="0.35">
      <c r="B145" s="23">
        <f t="shared" si="3"/>
        <v>35</v>
      </c>
      <c r="C145" s="11" t="s">
        <v>260</v>
      </c>
      <c r="D145" s="11"/>
      <c r="E145" s="11" t="s">
        <v>904</v>
      </c>
      <c r="F145" s="11" t="s">
        <v>898</v>
      </c>
      <c r="G145" s="11" t="s">
        <v>59</v>
      </c>
      <c r="H145" s="5" t="s">
        <v>1194</v>
      </c>
      <c r="I145" s="11" t="s">
        <v>25</v>
      </c>
      <c r="J145" s="38">
        <v>1</v>
      </c>
      <c r="K145" s="38"/>
      <c r="L145" s="38"/>
      <c r="M145" s="12" t="s">
        <v>261</v>
      </c>
      <c r="N145" s="11" t="s">
        <v>133</v>
      </c>
      <c r="O145" s="49">
        <v>5.2038679999999999</v>
      </c>
      <c r="P145" s="49">
        <v>96.711208999999997</v>
      </c>
    </row>
    <row r="146" spans="2:16" x14ac:dyDescent="0.35">
      <c r="B146" s="23">
        <f t="shared" si="3"/>
        <v>36</v>
      </c>
      <c r="C146" s="11" t="s">
        <v>666</v>
      </c>
      <c r="D146" s="11"/>
      <c r="E146" s="11" t="s">
        <v>667</v>
      </c>
      <c r="F146" s="11" t="s">
        <v>898</v>
      </c>
      <c r="G146" s="11" t="s">
        <v>59</v>
      </c>
      <c r="H146" s="5" t="s">
        <v>1194</v>
      </c>
      <c r="I146" s="11" t="s">
        <v>266</v>
      </c>
      <c r="J146" s="38">
        <v>1</v>
      </c>
      <c r="K146" s="38"/>
      <c r="L146" s="38"/>
      <c r="M146" s="12" t="s">
        <v>267</v>
      </c>
      <c r="N146" s="11" t="s">
        <v>120</v>
      </c>
      <c r="O146" s="49">
        <v>5.1982169999999996</v>
      </c>
      <c r="P146" s="49">
        <v>96.723269000000002</v>
      </c>
    </row>
    <row r="147" spans="2:16" x14ac:dyDescent="0.35">
      <c r="B147" s="23">
        <f t="shared" si="3"/>
        <v>37</v>
      </c>
      <c r="C147" s="5" t="s">
        <v>637</v>
      </c>
      <c r="D147" s="5" t="s">
        <v>1050</v>
      </c>
      <c r="E147" s="5" t="s">
        <v>1042</v>
      </c>
      <c r="F147" s="15" t="s">
        <v>11</v>
      </c>
      <c r="G147" s="5" t="s">
        <v>656</v>
      </c>
      <c r="H147" s="5" t="s">
        <v>1194</v>
      </c>
      <c r="I147" s="5" t="s">
        <v>638</v>
      </c>
      <c r="J147" s="38">
        <v>1</v>
      </c>
      <c r="K147" s="38"/>
      <c r="L147" s="38"/>
      <c r="M147" s="7" t="s">
        <v>640</v>
      </c>
      <c r="N147" s="5" t="s">
        <v>639</v>
      </c>
      <c r="O147" s="49">
        <v>5.1925509999999999</v>
      </c>
      <c r="P147" s="49">
        <v>96.705898000000005</v>
      </c>
    </row>
    <row r="148" spans="2:16" x14ac:dyDescent="0.35">
      <c r="B148" s="23">
        <f t="shared" si="3"/>
        <v>38</v>
      </c>
      <c r="C148" s="5" t="s">
        <v>655</v>
      </c>
      <c r="D148" s="5" t="s">
        <v>1051</v>
      </c>
      <c r="E148" s="5" t="s">
        <v>1047</v>
      </c>
      <c r="F148" s="15" t="s">
        <v>11</v>
      </c>
      <c r="G148" s="5" t="s">
        <v>656</v>
      </c>
      <c r="H148" s="5" t="s">
        <v>1194</v>
      </c>
      <c r="I148" s="5" t="s">
        <v>657</v>
      </c>
      <c r="J148" s="38">
        <v>1</v>
      </c>
      <c r="K148" s="38"/>
      <c r="L148" s="38"/>
      <c r="M148" s="7" t="s">
        <v>658</v>
      </c>
      <c r="N148" s="5" t="s">
        <v>126</v>
      </c>
      <c r="O148" s="49">
        <v>5.1803850000000002</v>
      </c>
      <c r="P148" s="49">
        <v>96.704802000000001</v>
      </c>
    </row>
    <row r="149" spans="2:16" x14ac:dyDescent="0.35">
      <c r="B149" s="23">
        <f t="shared" si="3"/>
        <v>39</v>
      </c>
      <c r="C149" s="5" t="s">
        <v>684</v>
      </c>
      <c r="D149" s="5" t="s">
        <v>1043</v>
      </c>
      <c r="E149" s="5" t="s">
        <v>1053</v>
      </c>
      <c r="F149" s="15" t="s">
        <v>11</v>
      </c>
      <c r="G149" s="5" t="s">
        <v>59</v>
      </c>
      <c r="H149" s="5" t="s">
        <v>1194</v>
      </c>
      <c r="I149" s="5" t="s">
        <v>60</v>
      </c>
      <c r="J149" s="38">
        <v>1</v>
      </c>
      <c r="K149" s="38"/>
      <c r="L149" s="38"/>
      <c r="M149" s="7" t="s">
        <v>685</v>
      </c>
      <c r="N149" s="5" t="s">
        <v>407</v>
      </c>
      <c r="O149" s="50">
        <v>5.1737849999999996</v>
      </c>
      <c r="P149" s="49">
        <v>96.704042999999999</v>
      </c>
    </row>
    <row r="150" spans="2:16" x14ac:dyDescent="0.35">
      <c r="B150" s="23">
        <f t="shared" si="3"/>
        <v>40</v>
      </c>
      <c r="C150" s="5" t="s">
        <v>693</v>
      </c>
      <c r="D150" s="5" t="s">
        <v>1043</v>
      </c>
      <c r="E150" s="5" t="s">
        <v>1057</v>
      </c>
      <c r="F150" s="15" t="s">
        <v>11</v>
      </c>
      <c r="G150" s="5" t="s">
        <v>59</v>
      </c>
      <c r="H150" s="5" t="s">
        <v>1194</v>
      </c>
      <c r="I150" s="5" t="s">
        <v>694</v>
      </c>
      <c r="J150" s="38"/>
      <c r="K150" s="38">
        <v>1</v>
      </c>
      <c r="L150" s="38"/>
      <c r="M150" s="7"/>
      <c r="N150" s="5" t="s">
        <v>142</v>
      </c>
      <c r="O150" s="49">
        <v>5.1584909999999997</v>
      </c>
      <c r="P150" s="49">
        <v>96.710678999999999</v>
      </c>
    </row>
    <row r="151" spans="2:16" x14ac:dyDescent="0.35">
      <c r="B151" s="23">
        <f t="shared" si="3"/>
        <v>41</v>
      </c>
      <c r="C151" s="5" t="s">
        <v>695</v>
      </c>
      <c r="D151" s="5" t="s">
        <v>1043</v>
      </c>
      <c r="E151" s="5" t="s">
        <v>1059</v>
      </c>
      <c r="F151" s="15" t="s">
        <v>11</v>
      </c>
      <c r="G151" s="5" t="s">
        <v>59</v>
      </c>
      <c r="H151" s="5" t="s">
        <v>1194</v>
      </c>
      <c r="I151" s="5" t="s">
        <v>308</v>
      </c>
      <c r="J151" s="38">
        <v>1</v>
      </c>
      <c r="K151" s="38"/>
      <c r="L151" s="38"/>
      <c r="M151" s="7"/>
      <c r="N151" s="7" t="s">
        <v>142</v>
      </c>
      <c r="O151" s="49">
        <v>5.1240519999999998</v>
      </c>
      <c r="P151" s="49">
        <v>96.716234</v>
      </c>
    </row>
    <row r="152" spans="2:16" x14ac:dyDescent="0.35">
      <c r="B152" s="23">
        <f t="shared" si="3"/>
        <v>42</v>
      </c>
      <c r="C152" s="5" t="s">
        <v>1184</v>
      </c>
      <c r="D152" s="5" t="s">
        <v>1185</v>
      </c>
      <c r="E152" s="5" t="s">
        <v>1186</v>
      </c>
      <c r="F152" s="15" t="s">
        <v>11</v>
      </c>
      <c r="G152" s="5" t="s">
        <v>59</v>
      </c>
      <c r="H152" s="5" t="s">
        <v>1194</v>
      </c>
      <c r="I152" s="5" t="s">
        <v>25</v>
      </c>
      <c r="J152" s="38">
        <v>1</v>
      </c>
      <c r="K152" s="38"/>
      <c r="L152" s="38"/>
      <c r="M152" s="7" t="s">
        <v>1187</v>
      </c>
      <c r="N152" s="7" t="s">
        <v>129</v>
      </c>
      <c r="O152" s="49">
        <v>5.2168542000000002</v>
      </c>
      <c r="P152" s="49">
        <v>96.705800999999994</v>
      </c>
    </row>
    <row r="153" spans="2:16" x14ac:dyDescent="0.35">
      <c r="B153" s="23">
        <f t="shared" si="3"/>
        <v>43</v>
      </c>
      <c r="C153" s="5" t="s">
        <v>709</v>
      </c>
      <c r="D153" s="5"/>
      <c r="E153" s="5" t="s">
        <v>1066</v>
      </c>
      <c r="F153" s="5" t="s">
        <v>12</v>
      </c>
      <c r="G153" s="5" t="s">
        <v>59</v>
      </c>
      <c r="H153" s="5" t="s">
        <v>1194</v>
      </c>
      <c r="I153" s="5" t="s">
        <v>60</v>
      </c>
      <c r="J153" s="38">
        <v>1</v>
      </c>
      <c r="K153" s="38"/>
      <c r="L153" s="38"/>
      <c r="M153" s="7"/>
      <c r="N153" s="5" t="s">
        <v>140</v>
      </c>
      <c r="O153" s="49">
        <v>5.2217779999999996</v>
      </c>
      <c r="P153" s="49">
        <v>96.728279999999998</v>
      </c>
    </row>
    <row r="154" spans="2:16" x14ac:dyDescent="0.35">
      <c r="B154" s="23">
        <f t="shared" si="3"/>
        <v>44</v>
      </c>
      <c r="C154" s="5" t="s">
        <v>441</v>
      </c>
      <c r="D154" s="5"/>
      <c r="E154" s="5" t="s">
        <v>927</v>
      </c>
      <c r="F154" s="5" t="s">
        <v>12</v>
      </c>
      <c r="G154" s="5" t="s">
        <v>59</v>
      </c>
      <c r="H154" s="5" t="s">
        <v>1194</v>
      </c>
      <c r="I154" s="5" t="s">
        <v>728</v>
      </c>
      <c r="J154" s="38">
        <v>1</v>
      </c>
      <c r="K154" s="38"/>
      <c r="L154" s="38"/>
      <c r="M154" s="7" t="s">
        <v>727</v>
      </c>
      <c r="N154" s="5" t="s">
        <v>141</v>
      </c>
      <c r="O154" s="49">
        <v>5.2169220000000003</v>
      </c>
      <c r="P154" s="49">
        <v>96.686676000000006</v>
      </c>
    </row>
    <row r="155" spans="2:16" x14ac:dyDescent="0.35">
      <c r="B155" s="23">
        <f t="shared" si="3"/>
        <v>45</v>
      </c>
      <c r="C155" s="5" t="s">
        <v>307</v>
      </c>
      <c r="D155" s="5" t="s">
        <v>1069</v>
      </c>
      <c r="E155" s="5" t="s">
        <v>1070</v>
      </c>
      <c r="F155" s="9" t="s">
        <v>13</v>
      </c>
      <c r="G155" s="5" t="s">
        <v>59</v>
      </c>
      <c r="H155" s="5" t="s">
        <v>1194</v>
      </c>
      <c r="I155" s="5" t="s">
        <v>308</v>
      </c>
      <c r="J155" s="6">
        <v>1</v>
      </c>
      <c r="K155" s="6"/>
      <c r="L155" s="6"/>
      <c r="M155" s="7" t="s">
        <v>309</v>
      </c>
      <c r="N155" s="5" t="s">
        <v>121</v>
      </c>
      <c r="O155" s="49">
        <v>5.1960059999999997</v>
      </c>
      <c r="P155" s="49">
        <v>96.797579999999996</v>
      </c>
    </row>
    <row r="156" spans="2:16" x14ac:dyDescent="0.35">
      <c r="B156" s="23">
        <f t="shared" si="3"/>
        <v>46</v>
      </c>
      <c r="C156" s="5" t="s">
        <v>312</v>
      </c>
      <c r="D156" s="5" t="s">
        <v>1069</v>
      </c>
      <c r="E156" s="5" t="s">
        <v>1070</v>
      </c>
      <c r="F156" s="9" t="s">
        <v>13</v>
      </c>
      <c r="G156" s="5" t="s">
        <v>59</v>
      </c>
      <c r="H156" s="5" t="s">
        <v>1194</v>
      </c>
      <c r="I156" s="5" t="s">
        <v>308</v>
      </c>
      <c r="J156" s="6">
        <v>1</v>
      </c>
      <c r="K156" s="6"/>
      <c r="L156" s="6"/>
      <c r="M156" s="7" t="s">
        <v>313</v>
      </c>
      <c r="N156" s="5" t="s">
        <v>141</v>
      </c>
      <c r="O156" s="49">
        <v>5.1964360000000003</v>
      </c>
      <c r="P156" s="49">
        <v>96.796024000000003</v>
      </c>
    </row>
    <row r="157" spans="2:16" x14ac:dyDescent="0.35">
      <c r="B157" s="23">
        <f t="shared" si="3"/>
        <v>47</v>
      </c>
      <c r="C157" s="5" t="s">
        <v>316</v>
      </c>
      <c r="D157" s="5" t="s">
        <v>1069</v>
      </c>
      <c r="E157" s="5" t="s">
        <v>1070</v>
      </c>
      <c r="F157" s="9" t="s">
        <v>13</v>
      </c>
      <c r="G157" s="5" t="s">
        <v>59</v>
      </c>
      <c r="H157" s="5" t="s">
        <v>1194</v>
      </c>
      <c r="I157" s="5" t="s">
        <v>317</v>
      </c>
      <c r="J157" s="6">
        <v>1</v>
      </c>
      <c r="K157" s="6"/>
      <c r="L157" s="6"/>
      <c r="M157" s="7"/>
      <c r="N157" s="5" t="s">
        <v>139</v>
      </c>
      <c r="O157" s="49">
        <v>5.1963200000000001</v>
      </c>
      <c r="P157" s="49">
        <v>96.792072000000005</v>
      </c>
    </row>
    <row r="158" spans="2:16" x14ac:dyDescent="0.35">
      <c r="B158" s="23">
        <f t="shared" si="3"/>
        <v>48</v>
      </c>
      <c r="C158" s="5" t="s">
        <v>337</v>
      </c>
      <c r="D158" s="5" t="s">
        <v>1089</v>
      </c>
      <c r="E158" s="5" t="s">
        <v>810</v>
      </c>
      <c r="F158" s="9" t="s">
        <v>13</v>
      </c>
      <c r="G158" s="5" t="s">
        <v>59</v>
      </c>
      <c r="H158" s="5" t="s">
        <v>1194</v>
      </c>
      <c r="I158" s="5" t="s">
        <v>25</v>
      </c>
      <c r="J158" s="6">
        <v>1</v>
      </c>
      <c r="K158" s="6"/>
      <c r="L158" s="6"/>
      <c r="M158" s="7"/>
      <c r="N158" s="5" t="s">
        <v>338</v>
      </c>
      <c r="O158" s="49">
        <v>5.1973849999999997</v>
      </c>
      <c r="P158" s="49">
        <v>96.788546999999994</v>
      </c>
    </row>
    <row r="159" spans="2:16" x14ac:dyDescent="0.35">
      <c r="B159" s="23">
        <f t="shared" si="3"/>
        <v>49</v>
      </c>
      <c r="C159" s="5" t="s">
        <v>351</v>
      </c>
      <c r="D159" s="5" t="s">
        <v>924</v>
      </c>
      <c r="E159" s="5" t="s">
        <v>810</v>
      </c>
      <c r="F159" s="9" t="s">
        <v>13</v>
      </c>
      <c r="G159" s="5" t="s">
        <v>59</v>
      </c>
      <c r="H159" s="5" t="s">
        <v>1194</v>
      </c>
      <c r="I159" s="5" t="s">
        <v>308</v>
      </c>
      <c r="J159" s="6">
        <v>1</v>
      </c>
      <c r="K159" s="6"/>
      <c r="L159" s="6"/>
      <c r="M159" s="7" t="s">
        <v>352</v>
      </c>
      <c r="N159" s="5" t="s">
        <v>121</v>
      </c>
      <c r="O159" s="50">
        <v>5.1996887999999997</v>
      </c>
      <c r="P159" s="50">
        <v>96.784521999999996</v>
      </c>
    </row>
    <row r="160" spans="2:16" x14ac:dyDescent="0.35">
      <c r="B160" s="23">
        <f t="shared" si="3"/>
        <v>50</v>
      </c>
      <c r="C160" s="5" t="s">
        <v>361</v>
      </c>
      <c r="D160" s="5" t="s">
        <v>924</v>
      </c>
      <c r="E160" s="5" t="s">
        <v>1075</v>
      </c>
      <c r="F160" s="9" t="s">
        <v>13</v>
      </c>
      <c r="G160" s="5" t="s">
        <v>59</v>
      </c>
      <c r="H160" s="5" t="s">
        <v>1194</v>
      </c>
      <c r="I160" s="5" t="s">
        <v>60</v>
      </c>
      <c r="J160" s="6">
        <v>1</v>
      </c>
      <c r="K160" s="6"/>
      <c r="L160" s="6"/>
      <c r="M160" s="7" t="s">
        <v>362</v>
      </c>
      <c r="N160" s="5" t="s">
        <v>275</v>
      </c>
      <c r="O160" s="49">
        <v>5.1969599999999998</v>
      </c>
      <c r="P160" s="49">
        <v>96.781412000000003</v>
      </c>
    </row>
    <row r="161" spans="2:16" x14ac:dyDescent="0.35">
      <c r="B161" s="23">
        <f t="shared" si="3"/>
        <v>51</v>
      </c>
      <c r="C161" s="9" t="s">
        <v>380</v>
      </c>
      <c r="D161" s="9" t="s">
        <v>913</v>
      </c>
      <c r="E161" s="5" t="s">
        <v>958</v>
      </c>
      <c r="F161" s="9" t="s">
        <v>13</v>
      </c>
      <c r="G161" s="5" t="s">
        <v>59</v>
      </c>
      <c r="H161" s="5" t="s">
        <v>1194</v>
      </c>
      <c r="I161" s="5" t="s">
        <v>25</v>
      </c>
      <c r="J161" s="6">
        <v>1</v>
      </c>
      <c r="K161" s="6"/>
      <c r="L161" s="6"/>
      <c r="M161" s="7"/>
      <c r="N161" s="5" t="s">
        <v>141</v>
      </c>
      <c r="O161" s="49">
        <v>5.2052690000000004</v>
      </c>
      <c r="P161" s="49">
        <v>96.761441000000005</v>
      </c>
    </row>
    <row r="162" spans="2:16" x14ac:dyDescent="0.35">
      <c r="B162" s="23">
        <f t="shared" si="3"/>
        <v>52</v>
      </c>
      <c r="C162" s="5" t="s">
        <v>386</v>
      </c>
      <c r="D162" s="5" t="s">
        <v>1090</v>
      </c>
      <c r="E162" s="5" t="s">
        <v>1091</v>
      </c>
      <c r="F162" s="9" t="s">
        <v>13</v>
      </c>
      <c r="G162" s="5" t="s">
        <v>59</v>
      </c>
      <c r="H162" s="5" t="s">
        <v>1194</v>
      </c>
      <c r="I162" s="5" t="s">
        <v>308</v>
      </c>
      <c r="J162" s="6">
        <v>1</v>
      </c>
      <c r="K162" s="6"/>
      <c r="L162" s="6"/>
      <c r="M162" s="7"/>
      <c r="N162" s="7" t="s">
        <v>385</v>
      </c>
      <c r="O162" s="49">
        <v>5.2072139999999996</v>
      </c>
      <c r="P162" s="49">
        <v>96.759930999999995</v>
      </c>
    </row>
    <row r="163" spans="2:16" x14ac:dyDescent="0.35">
      <c r="B163" s="23">
        <f t="shared" si="3"/>
        <v>53</v>
      </c>
      <c r="C163" s="5" t="s">
        <v>764</v>
      </c>
      <c r="D163" s="5"/>
      <c r="E163" s="5" t="s">
        <v>1119</v>
      </c>
      <c r="F163" s="9" t="s">
        <v>14</v>
      </c>
      <c r="G163" s="5" t="s">
        <v>59</v>
      </c>
      <c r="H163" s="5" t="s">
        <v>1194</v>
      </c>
      <c r="I163" s="5" t="s">
        <v>765</v>
      </c>
      <c r="J163" s="38">
        <v>1</v>
      </c>
      <c r="K163" s="38"/>
      <c r="L163" s="38"/>
      <c r="M163" s="7"/>
      <c r="N163" s="5" t="s">
        <v>121</v>
      </c>
      <c r="O163" s="49">
        <v>5.1531560000000001</v>
      </c>
      <c r="P163" s="49">
        <v>96.777682999999996</v>
      </c>
    </row>
    <row r="164" spans="2:16" x14ac:dyDescent="0.35">
      <c r="B164" s="23">
        <f t="shared" si="3"/>
        <v>54</v>
      </c>
      <c r="C164" s="5" t="s">
        <v>779</v>
      </c>
      <c r="D164" s="5" t="s">
        <v>1126</v>
      </c>
      <c r="E164" s="5" t="s">
        <v>1127</v>
      </c>
      <c r="F164" s="9" t="s">
        <v>16</v>
      </c>
      <c r="G164" s="5" t="s">
        <v>59</v>
      </c>
      <c r="H164" s="5" t="s">
        <v>1194</v>
      </c>
      <c r="I164" s="5" t="s">
        <v>775</v>
      </c>
      <c r="J164" s="38">
        <v>1</v>
      </c>
      <c r="K164" s="38"/>
      <c r="L164" s="38"/>
      <c r="M164" s="7"/>
      <c r="N164" s="5" t="s">
        <v>245</v>
      </c>
      <c r="O164" s="49">
        <v>5.2109310000000004</v>
      </c>
      <c r="P164" s="49">
        <v>96.830498000000006</v>
      </c>
    </row>
    <row r="165" spans="2:16" x14ac:dyDescent="0.35">
      <c r="B165" s="23">
        <f t="shared" si="3"/>
        <v>55</v>
      </c>
      <c r="C165" s="5" t="s">
        <v>776</v>
      </c>
      <c r="D165" s="5" t="s">
        <v>1126</v>
      </c>
      <c r="E165" s="5" t="s">
        <v>1127</v>
      </c>
      <c r="F165" s="9" t="s">
        <v>16</v>
      </c>
      <c r="G165" s="5" t="s">
        <v>59</v>
      </c>
      <c r="H165" s="5" t="s">
        <v>1194</v>
      </c>
      <c r="I165" s="5" t="s">
        <v>775</v>
      </c>
      <c r="J165" s="38">
        <v>1</v>
      </c>
      <c r="K165" s="38"/>
      <c r="L165" s="38"/>
      <c r="M165" s="7"/>
      <c r="N165" s="5" t="s">
        <v>777</v>
      </c>
      <c r="O165" s="49">
        <v>5.2106899999999996</v>
      </c>
      <c r="P165" s="49">
        <v>96.829474000000005</v>
      </c>
    </row>
    <row r="168" spans="2:16" ht="23.5" x14ac:dyDescent="0.55000000000000004">
      <c r="B168" s="52">
        <v>4</v>
      </c>
      <c r="C168" s="52" t="s">
        <v>1196</v>
      </c>
    </row>
    <row r="169" spans="2:16" ht="15.5" x14ac:dyDescent="0.35">
      <c r="B169" s="124" t="s">
        <v>1</v>
      </c>
      <c r="C169" s="124" t="s">
        <v>3</v>
      </c>
      <c r="D169" s="128" t="s">
        <v>2</v>
      </c>
      <c r="E169" s="129"/>
      <c r="F169" s="130"/>
      <c r="G169" s="124" t="s">
        <v>46</v>
      </c>
      <c r="H169" s="124" t="s">
        <v>1207</v>
      </c>
      <c r="I169" s="124" t="s">
        <v>833</v>
      </c>
      <c r="J169" s="125" t="s">
        <v>111</v>
      </c>
      <c r="K169" s="125"/>
      <c r="L169" s="125"/>
      <c r="M169" s="124" t="s">
        <v>115</v>
      </c>
      <c r="N169" s="124" t="s">
        <v>116</v>
      </c>
      <c r="O169" s="126" t="s">
        <v>1146</v>
      </c>
      <c r="P169" s="126" t="s">
        <v>1147</v>
      </c>
    </row>
    <row r="170" spans="2:16" ht="15.5" x14ac:dyDescent="0.35">
      <c r="B170" s="124"/>
      <c r="C170" s="124"/>
      <c r="D170" s="37" t="s">
        <v>874</v>
      </c>
      <c r="E170" s="37" t="s">
        <v>875</v>
      </c>
      <c r="F170" s="37" t="s">
        <v>876</v>
      </c>
      <c r="G170" s="124"/>
      <c r="H170" s="124"/>
      <c r="I170" s="124"/>
      <c r="J170" s="37" t="s">
        <v>112</v>
      </c>
      <c r="K170" s="37" t="s">
        <v>113</v>
      </c>
      <c r="L170" s="37" t="s">
        <v>114</v>
      </c>
      <c r="M170" s="124"/>
      <c r="N170" s="124"/>
      <c r="O170" s="127"/>
      <c r="P170" s="127"/>
    </row>
    <row r="171" spans="2:16" x14ac:dyDescent="0.35">
      <c r="B171" s="23">
        <v>1</v>
      </c>
      <c r="C171" s="5" t="s">
        <v>28</v>
      </c>
      <c r="D171" s="5" t="s">
        <v>959</v>
      </c>
      <c r="E171" s="5" t="s">
        <v>960</v>
      </c>
      <c r="F171" s="9" t="s">
        <v>956</v>
      </c>
      <c r="G171" s="5" t="s">
        <v>58</v>
      </c>
      <c r="H171" s="5" t="s">
        <v>1196</v>
      </c>
      <c r="I171" s="5" t="s">
        <v>1156</v>
      </c>
      <c r="J171" s="6">
        <v>1</v>
      </c>
      <c r="K171" s="6"/>
      <c r="L171" s="6"/>
      <c r="M171" s="7" t="s">
        <v>414</v>
      </c>
      <c r="N171" s="5" t="s">
        <v>138</v>
      </c>
      <c r="O171" s="49">
        <v>5.2057609999999999</v>
      </c>
      <c r="P171" s="49">
        <v>96.364084000000005</v>
      </c>
    </row>
    <row r="172" spans="2:16" x14ac:dyDescent="0.35">
      <c r="B172" s="23">
        <f t="shared" ref="B172:B219" si="4">B171+1</f>
        <v>2</v>
      </c>
      <c r="C172" s="5" t="s">
        <v>41</v>
      </c>
      <c r="D172" s="5" t="s">
        <v>948</v>
      </c>
      <c r="E172" s="5" t="s">
        <v>949</v>
      </c>
      <c r="F172" s="9" t="s">
        <v>956</v>
      </c>
      <c r="G172" s="5" t="s">
        <v>58</v>
      </c>
      <c r="H172" s="5" t="s">
        <v>1196</v>
      </c>
      <c r="I172" s="5" t="s">
        <v>42</v>
      </c>
      <c r="J172" s="6">
        <v>1</v>
      </c>
      <c r="K172" s="6"/>
      <c r="L172" s="6"/>
      <c r="M172" s="7" t="s">
        <v>406</v>
      </c>
      <c r="N172" s="5" t="s">
        <v>407</v>
      </c>
      <c r="O172" s="49">
        <v>5.2028759999999998</v>
      </c>
      <c r="P172" s="49">
        <v>96.368003000000002</v>
      </c>
    </row>
    <row r="173" spans="2:16" x14ac:dyDescent="0.35">
      <c r="B173" s="23">
        <f t="shared" si="4"/>
        <v>3</v>
      </c>
      <c r="C173" s="5" t="s">
        <v>458</v>
      </c>
      <c r="D173" s="5"/>
      <c r="E173" s="5" t="s">
        <v>953</v>
      </c>
      <c r="F173" s="9" t="s">
        <v>956</v>
      </c>
      <c r="G173" s="5" t="s">
        <v>58</v>
      </c>
      <c r="H173" s="5" t="s">
        <v>1196</v>
      </c>
      <c r="I173" s="5" t="s">
        <v>459</v>
      </c>
      <c r="J173" s="6">
        <v>1</v>
      </c>
      <c r="K173" s="6"/>
      <c r="L173" s="6"/>
      <c r="M173" s="7" t="s">
        <v>460</v>
      </c>
      <c r="N173" s="5" t="s">
        <v>146</v>
      </c>
      <c r="O173" s="49">
        <v>5.2078790000000001</v>
      </c>
      <c r="P173" s="49">
        <v>96.362926000000002</v>
      </c>
    </row>
    <row r="174" spans="2:16" x14ac:dyDescent="0.35">
      <c r="B174" s="23">
        <f t="shared" si="4"/>
        <v>4</v>
      </c>
      <c r="C174" s="5" t="s">
        <v>461</v>
      </c>
      <c r="D174" s="5"/>
      <c r="E174" s="5" t="s">
        <v>964</v>
      </c>
      <c r="F174" s="9" t="s">
        <v>956</v>
      </c>
      <c r="G174" s="5" t="s">
        <v>58</v>
      </c>
      <c r="H174" s="5" t="s">
        <v>1196</v>
      </c>
      <c r="I174" s="5" t="s">
        <v>22</v>
      </c>
      <c r="J174" s="6">
        <v>1</v>
      </c>
      <c r="K174" s="6"/>
      <c r="L174" s="6"/>
      <c r="M174" s="7"/>
      <c r="N174" s="5" t="s">
        <v>146</v>
      </c>
      <c r="O174" s="49">
        <v>5.2094690000000003</v>
      </c>
      <c r="P174" s="49">
        <v>96.358953</v>
      </c>
    </row>
    <row r="175" spans="2:16" x14ac:dyDescent="0.35">
      <c r="B175" s="23">
        <f t="shared" si="4"/>
        <v>5</v>
      </c>
      <c r="C175" s="5" t="s">
        <v>53</v>
      </c>
      <c r="D175" s="5" t="s">
        <v>965</v>
      </c>
      <c r="E175" s="5" t="s">
        <v>966</v>
      </c>
      <c r="F175" s="9" t="s">
        <v>956</v>
      </c>
      <c r="G175" s="5" t="s">
        <v>58</v>
      </c>
      <c r="H175" s="5" t="s">
        <v>1196</v>
      </c>
      <c r="I175" s="5" t="s">
        <v>294</v>
      </c>
      <c r="J175" s="6">
        <v>1</v>
      </c>
      <c r="K175" s="6"/>
      <c r="L175" s="6"/>
      <c r="M175" s="7" t="s">
        <v>402</v>
      </c>
      <c r="N175" s="5" t="s">
        <v>121</v>
      </c>
      <c r="O175" s="49">
        <v>5.2042770000000003</v>
      </c>
      <c r="P175" s="49">
        <v>96.375061000000002</v>
      </c>
    </row>
    <row r="176" spans="2:16" x14ac:dyDescent="0.35">
      <c r="B176" s="23">
        <f t="shared" si="4"/>
        <v>6</v>
      </c>
      <c r="C176" s="5" t="s">
        <v>583</v>
      </c>
      <c r="D176" s="5" t="s">
        <v>984</v>
      </c>
      <c r="E176" s="5" t="s">
        <v>985</v>
      </c>
      <c r="F176" s="9" t="s">
        <v>5</v>
      </c>
      <c r="G176" s="5" t="s">
        <v>58</v>
      </c>
      <c r="H176" s="5" t="s">
        <v>1196</v>
      </c>
      <c r="I176" s="5" t="s">
        <v>444</v>
      </c>
      <c r="J176" s="38">
        <v>1</v>
      </c>
      <c r="K176" s="38"/>
      <c r="L176" s="38"/>
      <c r="M176" s="7" t="s">
        <v>445</v>
      </c>
      <c r="N176" s="5" t="s">
        <v>141</v>
      </c>
      <c r="O176" s="50">
        <v>5.1890989999999997</v>
      </c>
      <c r="P176" s="50">
        <v>96.405107999999998</v>
      </c>
    </row>
    <row r="177" spans="2:16" x14ac:dyDescent="0.35">
      <c r="B177" s="23">
        <f t="shared" si="4"/>
        <v>7</v>
      </c>
      <c r="C177" s="5" t="s">
        <v>450</v>
      </c>
      <c r="D177" s="5" t="s">
        <v>986</v>
      </c>
      <c r="E177" s="5" t="s">
        <v>987</v>
      </c>
      <c r="F177" s="9" t="s">
        <v>5</v>
      </c>
      <c r="G177" s="5" t="s">
        <v>58</v>
      </c>
      <c r="H177" s="5" t="s">
        <v>1196</v>
      </c>
      <c r="I177" s="5" t="s">
        <v>22</v>
      </c>
      <c r="J177" s="38">
        <v>1</v>
      </c>
      <c r="K177" s="38"/>
      <c r="L177" s="38"/>
      <c r="M177" s="7"/>
      <c r="N177" s="5" t="s">
        <v>141</v>
      </c>
      <c r="O177" s="49">
        <v>5.2005330000000001</v>
      </c>
      <c r="P177" s="49">
        <v>96.387241000000003</v>
      </c>
    </row>
    <row r="178" spans="2:16" x14ac:dyDescent="0.35">
      <c r="B178" s="23">
        <f t="shared" si="4"/>
        <v>8</v>
      </c>
      <c r="C178" s="5" t="s">
        <v>466</v>
      </c>
      <c r="D178" s="5" t="s">
        <v>893</v>
      </c>
      <c r="E178" s="5" t="s">
        <v>991</v>
      </c>
      <c r="F178" s="9" t="s">
        <v>6</v>
      </c>
      <c r="G178" s="5" t="s">
        <v>58</v>
      </c>
      <c r="H178" s="5" t="s">
        <v>1196</v>
      </c>
      <c r="I178" s="9" t="s">
        <v>467</v>
      </c>
      <c r="J178" s="38">
        <v>1</v>
      </c>
      <c r="K178" s="38"/>
      <c r="L178" s="38"/>
      <c r="M178" s="7"/>
      <c r="N178" s="5" t="s">
        <v>375</v>
      </c>
      <c r="O178" s="49">
        <v>5.1879429999999997</v>
      </c>
      <c r="P178" s="49">
        <v>966.47873200000004</v>
      </c>
    </row>
    <row r="179" spans="2:16" x14ac:dyDescent="0.35">
      <c r="B179" s="23">
        <f t="shared" si="4"/>
        <v>9</v>
      </c>
      <c r="C179" s="5" t="s">
        <v>488</v>
      </c>
      <c r="D179" s="5" t="s">
        <v>999</v>
      </c>
      <c r="E179" s="5" t="s">
        <v>519</v>
      </c>
      <c r="F179" s="9" t="s">
        <v>7</v>
      </c>
      <c r="G179" s="5" t="s">
        <v>58</v>
      </c>
      <c r="H179" s="5" t="s">
        <v>1196</v>
      </c>
      <c r="I179" s="5" t="s">
        <v>22</v>
      </c>
      <c r="J179" s="38">
        <v>1</v>
      </c>
      <c r="K179" s="38"/>
      <c r="L179" s="38"/>
      <c r="M179" s="7"/>
      <c r="N179" s="5" t="s">
        <v>121</v>
      </c>
      <c r="O179" s="49">
        <v>5.1892560000000003</v>
      </c>
      <c r="P179" s="49">
        <v>96.507097000000002</v>
      </c>
    </row>
    <row r="180" spans="2:16" x14ac:dyDescent="0.35">
      <c r="B180" s="23">
        <f t="shared" si="4"/>
        <v>10</v>
      </c>
      <c r="C180" s="5" t="s">
        <v>491</v>
      </c>
      <c r="D180" s="5" t="s">
        <v>1005</v>
      </c>
      <c r="E180" s="5" t="s">
        <v>519</v>
      </c>
      <c r="F180" s="9" t="s">
        <v>7</v>
      </c>
      <c r="G180" s="5" t="s">
        <v>58</v>
      </c>
      <c r="H180" s="5" t="s">
        <v>1196</v>
      </c>
      <c r="I180" s="5" t="s">
        <v>492</v>
      </c>
      <c r="J180" s="38">
        <v>1</v>
      </c>
      <c r="K180" s="38"/>
      <c r="L180" s="38"/>
      <c r="M180" s="7" t="s">
        <v>493</v>
      </c>
      <c r="N180" s="5" t="s">
        <v>141</v>
      </c>
      <c r="O180" s="49">
        <v>5.1882060000000001</v>
      </c>
      <c r="P180" s="49">
        <v>96.498797999999994</v>
      </c>
    </row>
    <row r="181" spans="2:16" x14ac:dyDescent="0.35">
      <c r="B181" s="23">
        <f t="shared" si="4"/>
        <v>11</v>
      </c>
      <c r="C181" s="5" t="s">
        <v>1214</v>
      </c>
      <c r="D181" s="5" t="s">
        <v>913</v>
      </c>
      <c r="E181" s="5" t="s">
        <v>1014</v>
      </c>
      <c r="F181" s="9" t="s">
        <v>10</v>
      </c>
      <c r="G181" s="5" t="s">
        <v>58</v>
      </c>
      <c r="H181" s="5" t="s">
        <v>1196</v>
      </c>
      <c r="I181" s="5" t="s">
        <v>538</v>
      </c>
      <c r="J181" s="38">
        <v>1</v>
      </c>
      <c r="K181" s="38"/>
      <c r="L181" s="38"/>
      <c r="M181" s="7" t="s">
        <v>539</v>
      </c>
      <c r="N181" s="5" t="s">
        <v>176</v>
      </c>
      <c r="O181" s="49">
        <v>5.1868160000000003</v>
      </c>
      <c r="P181" s="49">
        <v>96.527670000000001</v>
      </c>
    </row>
    <row r="182" spans="2:16" x14ac:dyDescent="0.35">
      <c r="B182" s="23">
        <f t="shared" si="4"/>
        <v>12</v>
      </c>
      <c r="C182" s="5" t="s">
        <v>546</v>
      </c>
      <c r="D182" s="5" t="s">
        <v>913</v>
      </c>
      <c r="E182" s="5" t="s">
        <v>1017</v>
      </c>
      <c r="F182" s="9" t="s">
        <v>8</v>
      </c>
      <c r="G182" s="5" t="s">
        <v>58</v>
      </c>
      <c r="H182" s="5" t="s">
        <v>1196</v>
      </c>
      <c r="I182" s="5" t="s">
        <v>547</v>
      </c>
      <c r="J182" s="38">
        <v>1</v>
      </c>
      <c r="K182" s="38"/>
      <c r="L182" s="38"/>
      <c r="M182" s="7" t="s">
        <v>548</v>
      </c>
      <c r="N182" s="5" t="s">
        <v>125</v>
      </c>
      <c r="O182" s="49">
        <v>5.1906739999999996</v>
      </c>
      <c r="P182" s="49">
        <v>96.634844000000001</v>
      </c>
    </row>
    <row r="183" spans="2:16" x14ac:dyDescent="0.35">
      <c r="B183" s="23">
        <f t="shared" si="4"/>
        <v>13</v>
      </c>
      <c r="C183" s="5" t="s">
        <v>552</v>
      </c>
      <c r="D183" s="5" t="s">
        <v>1018</v>
      </c>
      <c r="E183" s="5" t="s">
        <v>1016</v>
      </c>
      <c r="F183" s="9" t="s">
        <v>8</v>
      </c>
      <c r="G183" s="5" t="s">
        <v>58</v>
      </c>
      <c r="H183" s="5" t="s">
        <v>1196</v>
      </c>
      <c r="I183" s="5" t="s">
        <v>1150</v>
      </c>
      <c r="J183" s="38">
        <v>1</v>
      </c>
      <c r="K183" s="38"/>
      <c r="L183" s="38"/>
      <c r="M183" s="7" t="s">
        <v>553</v>
      </c>
      <c r="N183" s="5" t="s">
        <v>128</v>
      </c>
      <c r="O183" s="49">
        <v>5.1938820000000003</v>
      </c>
      <c r="P183" s="49">
        <v>96.616685000000004</v>
      </c>
    </row>
    <row r="184" spans="2:16" x14ac:dyDescent="0.35">
      <c r="B184" s="23">
        <f t="shared" si="4"/>
        <v>14</v>
      </c>
      <c r="C184" s="5" t="s">
        <v>584</v>
      </c>
      <c r="D184" s="5" t="s">
        <v>1031</v>
      </c>
      <c r="E184" s="5" t="s">
        <v>12</v>
      </c>
      <c r="F184" s="5" t="s">
        <v>9</v>
      </c>
      <c r="G184" s="5" t="s">
        <v>58</v>
      </c>
      <c r="H184" s="5" t="s">
        <v>1196</v>
      </c>
      <c r="I184" s="5" t="s">
        <v>22</v>
      </c>
      <c r="J184" s="38">
        <v>1</v>
      </c>
      <c r="K184" s="38"/>
      <c r="L184" s="38"/>
      <c r="M184" s="7" t="s">
        <v>585</v>
      </c>
      <c r="N184" s="5" t="s">
        <v>141</v>
      </c>
      <c r="O184" s="49">
        <v>5.2089410000000003</v>
      </c>
      <c r="P184" s="49">
        <v>96.696785000000006</v>
      </c>
    </row>
    <row r="185" spans="2:16" x14ac:dyDescent="0.35">
      <c r="B185" s="23">
        <f t="shared" si="4"/>
        <v>15</v>
      </c>
      <c r="C185" s="5" t="s">
        <v>586</v>
      </c>
      <c r="D185" s="5" t="s">
        <v>1032</v>
      </c>
      <c r="E185" s="5" t="s">
        <v>1033</v>
      </c>
      <c r="F185" s="5" t="s">
        <v>9</v>
      </c>
      <c r="G185" s="5" t="s">
        <v>58</v>
      </c>
      <c r="H185" s="5" t="s">
        <v>1196</v>
      </c>
      <c r="I185" s="5" t="s">
        <v>73</v>
      </c>
      <c r="J185" s="38">
        <v>1</v>
      </c>
      <c r="K185" s="38"/>
      <c r="L185" s="38"/>
      <c r="M185" s="7"/>
      <c r="N185" s="5" t="s">
        <v>219</v>
      </c>
      <c r="O185" s="49">
        <v>5.2046869999999998</v>
      </c>
      <c r="P185" s="49">
        <v>96.687411999999995</v>
      </c>
    </row>
    <row r="186" spans="2:16" x14ac:dyDescent="0.35">
      <c r="B186" s="23">
        <f t="shared" si="4"/>
        <v>16</v>
      </c>
      <c r="C186" s="5" t="s">
        <v>594</v>
      </c>
      <c r="D186" s="5" t="s">
        <v>1032</v>
      </c>
      <c r="E186" s="5" t="s">
        <v>1033</v>
      </c>
      <c r="F186" s="5" t="s">
        <v>9</v>
      </c>
      <c r="G186" s="5" t="s">
        <v>58</v>
      </c>
      <c r="H186" s="5" t="s">
        <v>1196</v>
      </c>
      <c r="I186" s="5" t="s">
        <v>75</v>
      </c>
      <c r="J186" s="38">
        <v>1</v>
      </c>
      <c r="K186" s="38"/>
      <c r="L186" s="38"/>
      <c r="M186" s="7"/>
      <c r="N186" s="5" t="s">
        <v>385</v>
      </c>
      <c r="O186" s="49">
        <v>5.205209</v>
      </c>
      <c r="P186" s="49">
        <v>96.678441000000007</v>
      </c>
    </row>
    <row r="187" spans="2:16" x14ac:dyDescent="0.35">
      <c r="B187" s="23">
        <f t="shared" si="4"/>
        <v>17</v>
      </c>
      <c r="C187" s="5" t="s">
        <v>599</v>
      </c>
      <c r="D187" s="5" t="s">
        <v>878</v>
      </c>
      <c r="E187" s="5" t="s">
        <v>1028</v>
      </c>
      <c r="F187" s="5" t="s">
        <v>9</v>
      </c>
      <c r="G187" s="5" t="s">
        <v>58</v>
      </c>
      <c r="H187" s="5" t="s">
        <v>1196</v>
      </c>
      <c r="I187" s="5" t="s">
        <v>600</v>
      </c>
      <c r="J187" s="38">
        <v>1</v>
      </c>
      <c r="K187" s="38"/>
      <c r="L187" s="38"/>
      <c r="M187" s="7"/>
      <c r="N187" s="5" t="s">
        <v>129</v>
      </c>
      <c r="O187" s="49">
        <v>5.2048579999999998</v>
      </c>
      <c r="P187" s="49">
        <v>96.677627999999999</v>
      </c>
    </row>
    <row r="188" spans="2:16" x14ac:dyDescent="0.35">
      <c r="B188" s="23">
        <f t="shared" si="4"/>
        <v>18</v>
      </c>
      <c r="C188" s="5" t="s">
        <v>617</v>
      </c>
      <c r="D188" s="5"/>
      <c r="E188" s="5" t="s">
        <v>1029</v>
      </c>
      <c r="F188" s="5" t="s">
        <v>9</v>
      </c>
      <c r="G188" s="5" t="s">
        <v>58</v>
      </c>
      <c r="H188" s="5" t="s">
        <v>1196</v>
      </c>
      <c r="I188" s="5" t="s">
        <v>75</v>
      </c>
      <c r="J188" s="38">
        <v>1</v>
      </c>
      <c r="K188" s="38"/>
      <c r="L188" s="38"/>
      <c r="M188" s="7" t="s">
        <v>619</v>
      </c>
      <c r="N188" s="5" t="s">
        <v>618</v>
      </c>
      <c r="O188" s="49">
        <v>5.2046849999999996</v>
      </c>
      <c r="P188" s="49">
        <v>96.665396999999999</v>
      </c>
    </row>
    <row r="189" spans="2:16" x14ac:dyDescent="0.35">
      <c r="B189" s="23">
        <f t="shared" si="4"/>
        <v>19</v>
      </c>
      <c r="C189" s="11" t="s">
        <v>193</v>
      </c>
      <c r="D189" s="11" t="s">
        <v>1178</v>
      </c>
      <c r="E189" s="11" t="s">
        <v>79</v>
      </c>
      <c r="F189" s="11" t="s">
        <v>898</v>
      </c>
      <c r="G189" s="11" t="s">
        <v>58</v>
      </c>
      <c r="H189" s="5" t="s">
        <v>1196</v>
      </c>
      <c r="I189" s="11" t="s">
        <v>285</v>
      </c>
      <c r="J189" s="38">
        <v>1</v>
      </c>
      <c r="K189" s="38"/>
      <c r="L189" s="38"/>
      <c r="M189" s="12"/>
      <c r="N189" s="11" t="s">
        <v>166</v>
      </c>
      <c r="O189" s="49">
        <v>5.2020559999999998</v>
      </c>
      <c r="P189" s="49">
        <v>96.704599000000002</v>
      </c>
    </row>
    <row r="190" spans="2:16" x14ac:dyDescent="0.35">
      <c r="B190" s="23">
        <f t="shared" si="4"/>
        <v>20</v>
      </c>
      <c r="C190" s="11" t="s">
        <v>57</v>
      </c>
      <c r="D190" s="11"/>
      <c r="E190" s="11" t="s">
        <v>663</v>
      </c>
      <c r="F190" s="11" t="s">
        <v>898</v>
      </c>
      <c r="G190" s="11" t="s">
        <v>58</v>
      </c>
      <c r="H190" s="5" t="s">
        <v>1196</v>
      </c>
      <c r="I190" s="11" t="s">
        <v>22</v>
      </c>
      <c r="J190" s="38">
        <v>1</v>
      </c>
      <c r="K190" s="38"/>
      <c r="L190" s="38"/>
      <c r="M190" s="12"/>
      <c r="N190" s="11" t="s">
        <v>166</v>
      </c>
      <c r="O190" s="49">
        <v>5.1990160000000003</v>
      </c>
      <c r="P190" s="49">
        <v>96.694389000000001</v>
      </c>
    </row>
    <row r="191" spans="2:16" x14ac:dyDescent="0.35">
      <c r="B191" s="23">
        <f t="shared" si="4"/>
        <v>21</v>
      </c>
      <c r="C191" s="11" t="s">
        <v>61</v>
      </c>
      <c r="D191" s="5"/>
      <c r="E191" s="11" t="s">
        <v>665</v>
      </c>
      <c r="F191" s="11" t="s">
        <v>898</v>
      </c>
      <c r="G191" s="11" t="s">
        <v>58</v>
      </c>
      <c r="H191" s="5" t="s">
        <v>1196</v>
      </c>
      <c r="I191" s="11" t="s">
        <v>73</v>
      </c>
      <c r="J191" s="38">
        <v>1</v>
      </c>
      <c r="K191" s="38"/>
      <c r="L191" s="38"/>
      <c r="M191" s="12"/>
      <c r="N191" s="11" t="s">
        <v>129</v>
      </c>
      <c r="O191" s="49">
        <v>5.2045659999999998</v>
      </c>
      <c r="P191" s="49">
        <v>96.692190999999994</v>
      </c>
    </row>
    <row r="192" spans="2:16" x14ac:dyDescent="0.35">
      <c r="B192" s="23">
        <f t="shared" si="4"/>
        <v>22</v>
      </c>
      <c r="C192" s="11" t="s">
        <v>67</v>
      </c>
      <c r="D192" s="11" t="s">
        <v>915</v>
      </c>
      <c r="E192" s="11" t="s">
        <v>268</v>
      </c>
      <c r="F192" s="11" t="s">
        <v>898</v>
      </c>
      <c r="G192" s="11" t="s">
        <v>58</v>
      </c>
      <c r="H192" s="5" t="s">
        <v>1196</v>
      </c>
      <c r="I192" s="11" t="s">
        <v>73</v>
      </c>
      <c r="J192" s="38">
        <v>1</v>
      </c>
      <c r="K192" s="38"/>
      <c r="L192" s="38"/>
      <c r="M192" s="12">
        <v>8116730989</v>
      </c>
      <c r="N192" s="11" t="s">
        <v>143</v>
      </c>
      <c r="O192" s="49">
        <v>5.2063620000000004</v>
      </c>
      <c r="P192" s="49">
        <v>96.698560999999998</v>
      </c>
    </row>
    <row r="193" spans="2:16" x14ac:dyDescent="0.35">
      <c r="B193" s="23">
        <f t="shared" si="4"/>
        <v>23</v>
      </c>
      <c r="C193" s="11" t="s">
        <v>68</v>
      </c>
      <c r="D193" s="11" t="s">
        <v>917</v>
      </c>
      <c r="E193" s="11" t="s">
        <v>918</v>
      </c>
      <c r="F193" s="11" t="s">
        <v>898</v>
      </c>
      <c r="G193" s="11" t="s">
        <v>58</v>
      </c>
      <c r="H193" s="5" t="s">
        <v>1196</v>
      </c>
      <c r="I193" s="11" t="s">
        <v>76</v>
      </c>
      <c r="J193" s="38">
        <v>1</v>
      </c>
      <c r="K193" s="38"/>
      <c r="L193" s="38"/>
      <c r="M193" s="12">
        <v>89532059653</v>
      </c>
      <c r="N193" s="11" t="s">
        <v>144</v>
      </c>
      <c r="O193" s="49">
        <v>5.1968759999999996</v>
      </c>
      <c r="P193" s="49">
        <v>96.703629000000006</v>
      </c>
    </row>
    <row r="194" spans="2:16" x14ac:dyDescent="0.35">
      <c r="B194" s="23">
        <f t="shared" si="4"/>
        <v>24</v>
      </c>
      <c r="C194" s="11" t="s">
        <v>89</v>
      </c>
      <c r="D194" s="11" t="s">
        <v>900</v>
      </c>
      <c r="E194" s="11" t="s">
        <v>901</v>
      </c>
      <c r="F194" s="11" t="s">
        <v>898</v>
      </c>
      <c r="G194" s="11" t="s">
        <v>58</v>
      </c>
      <c r="H194" s="5" t="s">
        <v>1196</v>
      </c>
      <c r="I194" s="11" t="s">
        <v>90</v>
      </c>
      <c r="J194" s="38">
        <v>1</v>
      </c>
      <c r="K194" s="38"/>
      <c r="L194" s="38"/>
      <c r="M194" s="12"/>
      <c r="N194" s="11" t="s">
        <v>140</v>
      </c>
      <c r="O194" s="49">
        <v>5.1961930000000001</v>
      </c>
      <c r="P194" s="49">
        <v>96.702580999999995</v>
      </c>
    </row>
    <row r="195" spans="2:16" x14ac:dyDescent="0.35">
      <c r="B195" s="23">
        <f t="shared" si="4"/>
        <v>25</v>
      </c>
      <c r="C195" s="11" t="s">
        <v>131</v>
      </c>
      <c r="D195" s="11" t="s">
        <v>913</v>
      </c>
      <c r="E195" s="11" t="s">
        <v>665</v>
      </c>
      <c r="F195" s="11" t="s">
        <v>898</v>
      </c>
      <c r="G195" s="11" t="s">
        <v>58</v>
      </c>
      <c r="H195" s="5" t="s">
        <v>1196</v>
      </c>
      <c r="I195" s="11" t="s">
        <v>132</v>
      </c>
      <c r="J195" s="38">
        <v>1</v>
      </c>
      <c r="K195" s="38"/>
      <c r="L195" s="38"/>
      <c r="M195" s="12" t="s">
        <v>162</v>
      </c>
      <c r="N195" s="11" t="s">
        <v>133</v>
      </c>
      <c r="O195" s="49">
        <v>5.2030070000000004</v>
      </c>
      <c r="P195" s="49">
        <v>96.696279000000004</v>
      </c>
    </row>
    <row r="196" spans="2:16" x14ac:dyDescent="0.35">
      <c r="B196" s="23">
        <f t="shared" si="4"/>
        <v>26</v>
      </c>
      <c r="C196" s="11" t="s">
        <v>194</v>
      </c>
      <c r="D196" s="11" t="s">
        <v>888</v>
      </c>
      <c r="E196" s="11" t="s">
        <v>268</v>
      </c>
      <c r="F196" s="11" t="s">
        <v>898</v>
      </c>
      <c r="G196" s="11" t="s">
        <v>58</v>
      </c>
      <c r="H196" s="5" t="s">
        <v>1196</v>
      </c>
      <c r="I196" s="11" t="s">
        <v>42</v>
      </c>
      <c r="J196" s="38">
        <v>1</v>
      </c>
      <c r="K196" s="38"/>
      <c r="L196" s="38"/>
      <c r="M196" s="12"/>
      <c r="N196" s="11" t="s">
        <v>128</v>
      </c>
      <c r="O196" s="49">
        <v>5.20275</v>
      </c>
      <c r="P196" s="49">
        <v>96.704654000000005</v>
      </c>
    </row>
    <row r="197" spans="2:16" x14ac:dyDescent="0.35">
      <c r="B197" s="23">
        <f t="shared" si="4"/>
        <v>27</v>
      </c>
      <c r="C197" s="11" t="s">
        <v>204</v>
      </c>
      <c r="D197" s="11" t="s">
        <v>885</v>
      </c>
      <c r="E197" s="11" t="s">
        <v>268</v>
      </c>
      <c r="F197" s="11" t="s">
        <v>898</v>
      </c>
      <c r="G197" s="11" t="s">
        <v>58</v>
      </c>
      <c r="H197" s="5" t="s">
        <v>1196</v>
      </c>
      <c r="I197" s="11" t="s">
        <v>205</v>
      </c>
      <c r="J197" s="38">
        <v>1</v>
      </c>
      <c r="K197" s="38"/>
      <c r="L197" s="38"/>
      <c r="M197" s="12"/>
      <c r="N197" s="11" t="s">
        <v>206</v>
      </c>
      <c r="O197" s="49">
        <v>5.2036040000000003</v>
      </c>
      <c r="P197" s="49">
        <v>96.704572999999996</v>
      </c>
    </row>
    <row r="198" spans="2:16" x14ac:dyDescent="0.35">
      <c r="B198" s="23">
        <f t="shared" si="4"/>
        <v>28</v>
      </c>
      <c r="C198" s="11" t="s">
        <v>218</v>
      </c>
      <c r="D198" s="11" t="s">
        <v>911</v>
      </c>
      <c r="E198" s="11" t="s">
        <v>908</v>
      </c>
      <c r="F198" s="11" t="s">
        <v>898</v>
      </c>
      <c r="G198" s="11" t="s">
        <v>58</v>
      </c>
      <c r="H198" s="5" t="s">
        <v>1196</v>
      </c>
      <c r="I198" s="11" t="s">
        <v>42</v>
      </c>
      <c r="J198" s="38">
        <v>1</v>
      </c>
      <c r="K198" s="38"/>
      <c r="L198" s="38"/>
      <c r="M198" s="12"/>
      <c r="N198" s="11" t="s">
        <v>219</v>
      </c>
      <c r="O198" s="49">
        <v>5.2038209999999996</v>
      </c>
      <c r="P198" s="49">
        <v>96.705241000000001</v>
      </c>
    </row>
    <row r="199" spans="2:16" x14ac:dyDescent="0.35">
      <c r="B199" s="23">
        <f t="shared" si="4"/>
        <v>29</v>
      </c>
      <c r="C199" s="11" t="s">
        <v>239</v>
      </c>
      <c r="D199" s="11" t="s">
        <v>907</v>
      </c>
      <c r="E199" s="11" t="s">
        <v>908</v>
      </c>
      <c r="F199" s="11" t="s">
        <v>898</v>
      </c>
      <c r="G199" s="11" t="s">
        <v>58</v>
      </c>
      <c r="H199" s="5" t="s">
        <v>1196</v>
      </c>
      <c r="I199" s="11" t="s">
        <v>42</v>
      </c>
      <c r="J199" s="38">
        <v>1</v>
      </c>
      <c r="K199" s="38"/>
      <c r="L199" s="38"/>
      <c r="M199" s="12" t="s">
        <v>240</v>
      </c>
      <c r="N199" s="11" t="s">
        <v>219</v>
      </c>
      <c r="O199" s="49">
        <v>5.2080950000000001</v>
      </c>
      <c r="P199" s="49">
        <v>96.705423999999994</v>
      </c>
    </row>
    <row r="200" spans="2:16" x14ac:dyDescent="0.35">
      <c r="B200" s="23">
        <f t="shared" si="4"/>
        <v>30</v>
      </c>
      <c r="C200" s="11" t="s">
        <v>262</v>
      </c>
      <c r="D200" s="11" t="s">
        <v>903</v>
      </c>
      <c r="E200" s="11" t="s">
        <v>904</v>
      </c>
      <c r="F200" s="11" t="s">
        <v>898</v>
      </c>
      <c r="G200" s="11" t="s">
        <v>58</v>
      </c>
      <c r="H200" s="5" t="s">
        <v>1196</v>
      </c>
      <c r="I200" s="11" t="s">
        <v>263</v>
      </c>
      <c r="J200" s="38">
        <v>1</v>
      </c>
      <c r="K200" s="38"/>
      <c r="L200" s="38"/>
      <c r="M200" s="12" t="s">
        <v>264</v>
      </c>
      <c r="N200" s="11" t="s">
        <v>265</v>
      </c>
      <c r="O200" s="49">
        <v>5.2050010000000002</v>
      </c>
      <c r="P200" s="49">
        <v>96.714483000000001</v>
      </c>
    </row>
    <row r="201" spans="2:16" x14ac:dyDescent="0.35">
      <c r="B201" s="23">
        <f t="shared" si="4"/>
        <v>31</v>
      </c>
      <c r="C201" s="11" t="s">
        <v>270</v>
      </c>
      <c r="D201" s="11" t="s">
        <v>878</v>
      </c>
      <c r="E201" s="11" t="s">
        <v>902</v>
      </c>
      <c r="F201" s="11" t="s">
        <v>898</v>
      </c>
      <c r="G201" s="11" t="s">
        <v>1204</v>
      </c>
      <c r="H201" s="5" t="s">
        <v>1196</v>
      </c>
      <c r="I201" s="11" t="s">
        <v>272</v>
      </c>
      <c r="J201" s="38">
        <v>1</v>
      </c>
      <c r="K201" s="38"/>
      <c r="L201" s="38"/>
      <c r="M201" s="11">
        <v>82277824831</v>
      </c>
      <c r="N201" s="15" t="s">
        <v>141</v>
      </c>
      <c r="O201" s="49">
        <v>5.2084869999999999</v>
      </c>
      <c r="P201" s="49">
        <v>96.719275999999994</v>
      </c>
    </row>
    <row r="202" spans="2:16" x14ac:dyDescent="0.35">
      <c r="B202" s="23">
        <f t="shared" si="4"/>
        <v>32</v>
      </c>
      <c r="C202" s="11" t="s">
        <v>271</v>
      </c>
      <c r="D202" s="11" t="s">
        <v>893</v>
      </c>
      <c r="E202" s="11" t="s">
        <v>892</v>
      </c>
      <c r="F202" s="11" t="s">
        <v>898</v>
      </c>
      <c r="G202" s="11" t="s">
        <v>58</v>
      </c>
      <c r="H202" s="5" t="s">
        <v>1196</v>
      </c>
      <c r="I202" s="11" t="s">
        <v>273</v>
      </c>
      <c r="J202" s="38">
        <v>1</v>
      </c>
      <c r="K202" s="38"/>
      <c r="L202" s="38"/>
      <c r="M202" s="12" t="s">
        <v>274</v>
      </c>
      <c r="N202" s="11" t="s">
        <v>275</v>
      </c>
      <c r="O202" s="49">
        <v>5.2062499999999998</v>
      </c>
      <c r="P202" s="49">
        <v>96.726511000000002</v>
      </c>
    </row>
    <row r="203" spans="2:16" x14ac:dyDescent="0.35">
      <c r="B203" s="23">
        <f t="shared" si="4"/>
        <v>33</v>
      </c>
      <c r="C203" s="11" t="s">
        <v>62</v>
      </c>
      <c r="D203" s="11"/>
      <c r="E203" s="11" t="s">
        <v>665</v>
      </c>
      <c r="F203" s="11" t="s">
        <v>898</v>
      </c>
      <c r="G203" s="11" t="s">
        <v>58</v>
      </c>
      <c r="H203" s="5" t="s">
        <v>1196</v>
      </c>
      <c r="I203" s="11" t="s">
        <v>22</v>
      </c>
      <c r="J203" s="38">
        <v>1</v>
      </c>
      <c r="K203" s="38"/>
      <c r="L203" s="38"/>
      <c r="M203" s="12">
        <v>85260141708</v>
      </c>
      <c r="N203" s="11" t="s">
        <v>126</v>
      </c>
      <c r="O203" s="49">
        <v>5.1997600000000004</v>
      </c>
      <c r="P203" s="49">
        <v>96.697613000000004</v>
      </c>
    </row>
    <row r="204" spans="2:16" x14ac:dyDescent="0.35">
      <c r="B204" s="23">
        <f t="shared" si="4"/>
        <v>34</v>
      </c>
      <c r="C204" s="11" t="s">
        <v>581</v>
      </c>
      <c r="D204" s="11" t="s">
        <v>900</v>
      </c>
      <c r="E204" s="11" t="s">
        <v>901</v>
      </c>
      <c r="F204" s="11" t="s">
        <v>898</v>
      </c>
      <c r="G204" s="11" t="s">
        <v>58</v>
      </c>
      <c r="H204" s="5" t="s">
        <v>1196</v>
      </c>
      <c r="I204" s="11" t="s">
        <v>582</v>
      </c>
      <c r="J204" s="38">
        <v>1</v>
      </c>
      <c r="K204" s="38"/>
      <c r="L204" s="38"/>
      <c r="M204" s="12"/>
      <c r="N204" s="11" t="s">
        <v>203</v>
      </c>
      <c r="O204" s="49">
        <v>5.1998810000000004</v>
      </c>
      <c r="P204" s="49">
        <v>96.702618999999999</v>
      </c>
    </row>
    <row r="205" spans="2:16" x14ac:dyDescent="0.35">
      <c r="B205" s="23">
        <f t="shared" si="4"/>
        <v>35</v>
      </c>
      <c r="C205" s="11" t="s">
        <v>127</v>
      </c>
      <c r="D205" s="11" t="s">
        <v>899</v>
      </c>
      <c r="E205" s="11" t="s">
        <v>663</v>
      </c>
      <c r="F205" s="11" t="s">
        <v>898</v>
      </c>
      <c r="G205" s="11" t="s">
        <v>58</v>
      </c>
      <c r="H205" s="5" t="s">
        <v>1196</v>
      </c>
      <c r="I205" s="11" t="s">
        <v>286</v>
      </c>
      <c r="J205" s="38">
        <v>1</v>
      </c>
      <c r="K205" s="38"/>
      <c r="L205" s="38"/>
      <c r="M205" s="12" t="s">
        <v>161</v>
      </c>
      <c r="N205" s="11" t="s">
        <v>128</v>
      </c>
      <c r="O205" s="49">
        <v>5.1989780000000003</v>
      </c>
      <c r="P205" s="49">
        <v>96.697104999999993</v>
      </c>
    </row>
    <row r="206" spans="2:16" x14ac:dyDescent="0.35">
      <c r="B206" s="23">
        <f t="shared" si="4"/>
        <v>36</v>
      </c>
      <c r="C206" s="5" t="s">
        <v>681</v>
      </c>
      <c r="D206" s="5" t="s">
        <v>1043</v>
      </c>
      <c r="E206" s="5" t="s">
        <v>1052</v>
      </c>
      <c r="F206" s="15" t="s">
        <v>11</v>
      </c>
      <c r="G206" s="5" t="s">
        <v>58</v>
      </c>
      <c r="H206" s="5" t="s">
        <v>1196</v>
      </c>
      <c r="I206" s="5" t="s">
        <v>682</v>
      </c>
      <c r="J206" s="38">
        <v>1</v>
      </c>
      <c r="K206" s="6"/>
      <c r="L206" s="6"/>
      <c r="M206" s="7" t="s">
        <v>683</v>
      </c>
      <c r="N206" s="8" t="s">
        <v>219</v>
      </c>
      <c r="O206" s="49">
        <v>5.1803109999999997</v>
      </c>
      <c r="P206" s="49">
        <v>96.699195000000003</v>
      </c>
    </row>
    <row r="207" spans="2:16" x14ac:dyDescent="0.35">
      <c r="B207" s="23">
        <f t="shared" si="4"/>
        <v>37</v>
      </c>
      <c r="C207" s="5" t="s">
        <v>686</v>
      </c>
      <c r="D207" s="5" t="s">
        <v>1043</v>
      </c>
      <c r="E207" s="5" t="s">
        <v>1053</v>
      </c>
      <c r="F207" s="15" t="s">
        <v>11</v>
      </c>
      <c r="G207" s="5" t="s">
        <v>58</v>
      </c>
      <c r="H207" s="5" t="s">
        <v>1196</v>
      </c>
      <c r="I207" s="5" t="s">
        <v>687</v>
      </c>
      <c r="J207" s="38">
        <v>1</v>
      </c>
      <c r="K207" s="38"/>
      <c r="L207" s="38"/>
      <c r="M207" s="7"/>
      <c r="N207" s="5" t="s">
        <v>385</v>
      </c>
      <c r="O207" s="49">
        <v>5.1706820000000002</v>
      </c>
      <c r="P207" s="49">
        <v>96.705010000000001</v>
      </c>
    </row>
    <row r="208" spans="2:16" x14ac:dyDescent="0.35">
      <c r="B208" s="23">
        <f t="shared" si="4"/>
        <v>38</v>
      </c>
      <c r="C208" s="5" t="s">
        <v>696</v>
      </c>
      <c r="D208" s="5" t="s">
        <v>1064</v>
      </c>
      <c r="E208" s="5" t="s">
        <v>1065</v>
      </c>
      <c r="F208" s="5" t="s">
        <v>12</v>
      </c>
      <c r="G208" s="5" t="s">
        <v>58</v>
      </c>
      <c r="H208" s="5" t="s">
        <v>1196</v>
      </c>
      <c r="I208" s="5" t="s">
        <v>22</v>
      </c>
      <c r="J208" s="38">
        <v>1</v>
      </c>
      <c r="K208" s="38"/>
      <c r="L208" s="38"/>
      <c r="M208" s="7"/>
      <c r="N208" s="5" t="s">
        <v>697</v>
      </c>
      <c r="O208" s="49">
        <v>5.2313960000000002</v>
      </c>
      <c r="P208" s="49">
        <v>96.732889999999998</v>
      </c>
    </row>
    <row r="209" spans="2:16" x14ac:dyDescent="0.35">
      <c r="B209" s="23">
        <f t="shared" si="4"/>
        <v>39</v>
      </c>
      <c r="C209" s="5" t="s">
        <v>310</v>
      </c>
      <c r="D209" s="5" t="s">
        <v>1069</v>
      </c>
      <c r="E209" s="5" t="s">
        <v>1070</v>
      </c>
      <c r="F209" s="9" t="s">
        <v>13</v>
      </c>
      <c r="G209" s="5" t="s">
        <v>58</v>
      </c>
      <c r="H209" s="5" t="s">
        <v>1196</v>
      </c>
      <c r="I209" s="5" t="s">
        <v>22</v>
      </c>
      <c r="J209" s="6">
        <v>1</v>
      </c>
      <c r="K209" s="6"/>
      <c r="L209" s="6"/>
      <c r="M209" s="7" t="s">
        <v>311</v>
      </c>
      <c r="N209" s="5" t="s">
        <v>138</v>
      </c>
      <c r="O209" s="49">
        <v>5.196199</v>
      </c>
      <c r="P209" s="49">
        <v>96.797505000000001</v>
      </c>
    </row>
    <row r="210" spans="2:16" x14ac:dyDescent="0.35">
      <c r="B210" s="23">
        <f t="shared" si="4"/>
        <v>40</v>
      </c>
      <c r="C210" s="5" t="s">
        <v>387</v>
      </c>
      <c r="D210" s="5" t="s">
        <v>1069</v>
      </c>
      <c r="E210" s="5" t="s">
        <v>1070</v>
      </c>
      <c r="F210" s="9" t="s">
        <v>13</v>
      </c>
      <c r="G210" s="5" t="s">
        <v>58</v>
      </c>
      <c r="H210" s="5" t="s">
        <v>1196</v>
      </c>
      <c r="I210" s="5" t="s">
        <v>389</v>
      </c>
      <c r="J210" s="6">
        <v>1</v>
      </c>
      <c r="K210" s="6"/>
      <c r="L210" s="6"/>
      <c r="M210" s="7" t="s">
        <v>388</v>
      </c>
      <c r="N210" s="5" t="s">
        <v>146</v>
      </c>
      <c r="O210" s="50">
        <v>5.1959609999999996</v>
      </c>
      <c r="P210" s="50">
        <v>96.796172999999996</v>
      </c>
    </row>
    <row r="211" spans="2:16" x14ac:dyDescent="0.35">
      <c r="B211" s="23">
        <f t="shared" si="4"/>
        <v>41</v>
      </c>
      <c r="C211" s="5" t="s">
        <v>381</v>
      </c>
      <c r="D211" s="5" t="s">
        <v>1090</v>
      </c>
      <c r="E211" s="5" t="s">
        <v>1091</v>
      </c>
      <c r="F211" s="9" t="s">
        <v>13</v>
      </c>
      <c r="G211" s="5" t="s">
        <v>58</v>
      </c>
      <c r="H211" s="5" t="s">
        <v>1196</v>
      </c>
      <c r="I211" s="5" t="s">
        <v>382</v>
      </c>
      <c r="J211" s="6">
        <v>1</v>
      </c>
      <c r="K211" s="6"/>
      <c r="L211" s="6"/>
      <c r="M211" s="7" t="s">
        <v>383</v>
      </c>
      <c r="N211" s="5" t="s">
        <v>375</v>
      </c>
      <c r="O211" s="49">
        <v>5.208196</v>
      </c>
      <c r="P211" s="49">
        <v>96.755723900000007</v>
      </c>
    </row>
    <row r="212" spans="2:16" x14ac:dyDescent="0.35">
      <c r="B212" s="23">
        <f t="shared" si="4"/>
        <v>42</v>
      </c>
      <c r="C212" s="5" t="s">
        <v>384</v>
      </c>
      <c r="D212" s="5" t="s">
        <v>1092</v>
      </c>
      <c r="E212" s="5" t="s">
        <v>1093</v>
      </c>
      <c r="F212" s="9" t="s">
        <v>13</v>
      </c>
      <c r="G212" s="5" t="s">
        <v>58</v>
      </c>
      <c r="H212" s="5" t="s">
        <v>1196</v>
      </c>
      <c r="I212" s="5" t="s">
        <v>22</v>
      </c>
      <c r="J212" s="6">
        <v>1</v>
      </c>
      <c r="K212" s="6"/>
      <c r="L212" s="6"/>
      <c r="M212" s="7"/>
      <c r="N212" s="7" t="s">
        <v>385</v>
      </c>
      <c r="O212" s="49">
        <v>5.2066100000000004</v>
      </c>
      <c r="P212" s="49">
        <v>96.761756000000005</v>
      </c>
    </row>
    <row r="213" spans="2:16" x14ac:dyDescent="0.35">
      <c r="B213" s="23">
        <f t="shared" si="4"/>
        <v>43</v>
      </c>
      <c r="C213" s="5" t="s">
        <v>741</v>
      </c>
      <c r="D213" s="5" t="s">
        <v>1109</v>
      </c>
      <c r="E213" s="5" t="s">
        <v>1108</v>
      </c>
      <c r="F213" s="9" t="s">
        <v>1105</v>
      </c>
      <c r="G213" s="5" t="s">
        <v>742</v>
      </c>
      <c r="H213" s="5" t="s">
        <v>1196</v>
      </c>
      <c r="I213" s="5" t="s">
        <v>22</v>
      </c>
      <c r="J213" s="38">
        <v>1</v>
      </c>
      <c r="K213" s="38"/>
      <c r="L213" s="38"/>
      <c r="M213" s="7"/>
      <c r="N213" s="5" t="s">
        <v>697</v>
      </c>
      <c r="O213" s="49">
        <v>5.2565429999999997</v>
      </c>
      <c r="P213" s="49">
        <v>96.785262000000003</v>
      </c>
    </row>
    <row r="214" spans="2:16" x14ac:dyDescent="0.35">
      <c r="B214" s="23">
        <f t="shared" si="4"/>
        <v>44</v>
      </c>
      <c r="C214" s="5" t="s">
        <v>750</v>
      </c>
      <c r="D214" s="5" t="s">
        <v>1111</v>
      </c>
      <c r="E214" s="5" t="s">
        <v>1112</v>
      </c>
      <c r="F214" s="9" t="s">
        <v>1105</v>
      </c>
      <c r="G214" s="5" t="s">
        <v>58</v>
      </c>
      <c r="H214" s="5" t="s">
        <v>1196</v>
      </c>
      <c r="I214" s="9" t="s">
        <v>75</v>
      </c>
      <c r="J214" s="38">
        <v>1</v>
      </c>
      <c r="K214" s="6"/>
      <c r="L214" s="6"/>
      <c r="M214" s="7" t="s">
        <v>751</v>
      </c>
      <c r="N214" s="8" t="s">
        <v>379</v>
      </c>
      <c r="O214" s="49">
        <v>5.2467790000000001</v>
      </c>
      <c r="P214" s="49">
        <v>96.809123</v>
      </c>
    </row>
    <row r="215" spans="2:16" x14ac:dyDescent="0.35">
      <c r="B215" s="23">
        <f t="shared" si="4"/>
        <v>45</v>
      </c>
      <c r="C215" s="5" t="s">
        <v>766</v>
      </c>
      <c r="D215" s="5" t="s">
        <v>1120</v>
      </c>
      <c r="E215" s="5" t="s">
        <v>1121</v>
      </c>
      <c r="F215" s="9" t="s">
        <v>14</v>
      </c>
      <c r="G215" s="5" t="s">
        <v>767</v>
      </c>
      <c r="H215" s="5" t="s">
        <v>1196</v>
      </c>
      <c r="I215" s="5" t="s">
        <v>768</v>
      </c>
      <c r="J215" s="38">
        <v>1</v>
      </c>
      <c r="K215" s="38"/>
      <c r="L215" s="38"/>
      <c r="M215" s="7"/>
      <c r="N215" s="5" t="s">
        <v>409</v>
      </c>
      <c r="O215" s="49">
        <v>5.1357809999999997</v>
      </c>
      <c r="P215" s="49">
        <v>96.770208999999994</v>
      </c>
    </row>
    <row r="216" spans="2:16" x14ac:dyDescent="0.35">
      <c r="B216" s="23">
        <f t="shared" si="4"/>
        <v>46</v>
      </c>
      <c r="C216" s="5" t="s">
        <v>780</v>
      </c>
      <c r="D216" s="5" t="s">
        <v>923</v>
      </c>
      <c r="E216" s="5" t="s">
        <v>1128</v>
      </c>
      <c r="F216" s="9" t="s">
        <v>16</v>
      </c>
      <c r="G216" s="5" t="s">
        <v>778</v>
      </c>
      <c r="H216" s="5" t="s">
        <v>1196</v>
      </c>
      <c r="I216" s="9" t="s">
        <v>343</v>
      </c>
      <c r="J216" s="38">
        <v>1</v>
      </c>
      <c r="K216" s="6"/>
      <c r="L216" s="6"/>
      <c r="M216" s="7"/>
      <c r="N216" s="5" t="s">
        <v>245</v>
      </c>
      <c r="O216" s="49">
        <v>5.2110659999999998</v>
      </c>
      <c r="P216" s="49">
        <v>96.828995000000006</v>
      </c>
    </row>
    <row r="217" spans="2:16" x14ac:dyDescent="0.35">
      <c r="B217" s="23">
        <f t="shared" si="4"/>
        <v>47</v>
      </c>
      <c r="C217" s="5" t="s">
        <v>1152</v>
      </c>
      <c r="D217" s="5"/>
      <c r="E217" s="5" t="s">
        <v>1130</v>
      </c>
      <c r="F217" s="9" t="s">
        <v>17</v>
      </c>
      <c r="G217" s="5" t="s">
        <v>58</v>
      </c>
      <c r="H217" s="5" t="s">
        <v>1196</v>
      </c>
      <c r="I217" s="5" t="s">
        <v>755</v>
      </c>
      <c r="J217" s="38">
        <v>1</v>
      </c>
      <c r="K217" s="38"/>
      <c r="L217" s="38"/>
      <c r="M217" s="7"/>
      <c r="N217" s="5" t="s">
        <v>697</v>
      </c>
      <c r="O217" s="49">
        <v>5.220758</v>
      </c>
      <c r="P217" s="49">
        <v>96.865582000000003</v>
      </c>
    </row>
    <row r="218" spans="2:16" x14ac:dyDescent="0.35">
      <c r="B218" s="23">
        <f t="shared" si="4"/>
        <v>48</v>
      </c>
      <c r="C218" s="9" t="s">
        <v>791</v>
      </c>
      <c r="D218" s="5" t="s">
        <v>923</v>
      </c>
      <c r="E218" s="5" t="s">
        <v>1129</v>
      </c>
      <c r="F218" s="9" t="s">
        <v>17</v>
      </c>
      <c r="G218" s="5" t="s">
        <v>58</v>
      </c>
      <c r="H218" s="5" t="s">
        <v>1196</v>
      </c>
      <c r="I218" s="5" t="s">
        <v>22</v>
      </c>
      <c r="J218" s="38">
        <v>1</v>
      </c>
      <c r="K218" s="38"/>
      <c r="L218" s="38"/>
      <c r="M218" s="7"/>
      <c r="N218" s="5" t="s">
        <v>575</v>
      </c>
      <c r="O218" s="49">
        <v>5.2347330000000003</v>
      </c>
      <c r="P218" s="49">
        <v>96.894580000000005</v>
      </c>
    </row>
    <row r="219" spans="2:16" x14ac:dyDescent="0.35">
      <c r="B219" s="23">
        <f t="shared" si="4"/>
        <v>49</v>
      </c>
      <c r="C219" s="9" t="s">
        <v>794</v>
      </c>
      <c r="D219" s="5" t="s">
        <v>1131</v>
      </c>
      <c r="E219" s="5" t="s">
        <v>1129</v>
      </c>
      <c r="F219" s="9" t="s">
        <v>17</v>
      </c>
      <c r="G219" s="9" t="s">
        <v>778</v>
      </c>
      <c r="H219" s="5" t="s">
        <v>1196</v>
      </c>
      <c r="I219" s="5" t="s">
        <v>132</v>
      </c>
      <c r="J219" s="38">
        <v>1</v>
      </c>
      <c r="K219" s="38"/>
      <c r="L219" s="38"/>
      <c r="M219" s="7"/>
      <c r="N219" s="5" t="s">
        <v>745</v>
      </c>
      <c r="O219" s="49">
        <v>5.2330209999999999</v>
      </c>
      <c r="P219" s="49">
        <v>96.890338</v>
      </c>
    </row>
    <row r="222" spans="2:16" ht="23.5" x14ac:dyDescent="0.55000000000000004">
      <c r="B222" s="52">
        <v>5</v>
      </c>
      <c r="C222" s="52" t="s">
        <v>1197</v>
      </c>
    </row>
    <row r="223" spans="2:16" ht="15.5" x14ac:dyDescent="0.35">
      <c r="B223" s="124" t="s">
        <v>1</v>
      </c>
      <c r="C223" s="124" t="s">
        <v>3</v>
      </c>
      <c r="D223" s="128" t="s">
        <v>2</v>
      </c>
      <c r="E223" s="129"/>
      <c r="F223" s="130"/>
      <c r="G223" s="124" t="s">
        <v>46</v>
      </c>
      <c r="H223" s="124" t="s">
        <v>1207</v>
      </c>
      <c r="I223" s="124" t="s">
        <v>833</v>
      </c>
      <c r="J223" s="125" t="s">
        <v>111</v>
      </c>
      <c r="K223" s="125"/>
      <c r="L223" s="125"/>
      <c r="M223" s="124" t="s">
        <v>115</v>
      </c>
      <c r="N223" s="124" t="s">
        <v>116</v>
      </c>
      <c r="O223" s="126" t="s">
        <v>1146</v>
      </c>
      <c r="P223" s="126" t="s">
        <v>1147</v>
      </c>
    </row>
    <row r="224" spans="2:16" ht="15.5" x14ac:dyDescent="0.35">
      <c r="B224" s="124"/>
      <c r="C224" s="124"/>
      <c r="D224" s="37" t="s">
        <v>874</v>
      </c>
      <c r="E224" s="37" t="s">
        <v>875</v>
      </c>
      <c r="F224" s="37" t="s">
        <v>876</v>
      </c>
      <c r="G224" s="124"/>
      <c r="H224" s="124"/>
      <c r="I224" s="124"/>
      <c r="J224" s="37" t="s">
        <v>112</v>
      </c>
      <c r="K224" s="37" t="s">
        <v>113</v>
      </c>
      <c r="L224" s="37" t="s">
        <v>114</v>
      </c>
      <c r="M224" s="124"/>
      <c r="N224" s="124"/>
      <c r="O224" s="127"/>
      <c r="P224" s="127"/>
    </row>
    <row r="225" spans="2:16" x14ac:dyDescent="0.35">
      <c r="B225" s="23">
        <v>1</v>
      </c>
      <c r="C225" s="5" t="s">
        <v>1162</v>
      </c>
      <c r="D225" s="5"/>
      <c r="E225" s="5" t="s">
        <v>958</v>
      </c>
      <c r="F225" s="9" t="s">
        <v>956</v>
      </c>
      <c r="G225" s="5" t="s">
        <v>52</v>
      </c>
      <c r="H225" s="5" t="s">
        <v>1197</v>
      </c>
      <c r="I225" s="5" t="s">
        <v>1163</v>
      </c>
      <c r="J225" s="38">
        <v>1</v>
      </c>
      <c r="K225" s="38"/>
      <c r="L225" s="38"/>
      <c r="M225" s="7" t="s">
        <v>1164</v>
      </c>
      <c r="N225" s="5" t="s">
        <v>282</v>
      </c>
      <c r="O225" s="49">
        <v>5.1968259999999997</v>
      </c>
      <c r="P225" s="49">
        <v>96.370136000000002</v>
      </c>
    </row>
    <row r="226" spans="2:16" x14ac:dyDescent="0.35">
      <c r="B226" s="23">
        <f t="shared" ref="B226:B268" si="5">B225+1</f>
        <v>2</v>
      </c>
      <c r="C226" s="5" t="s">
        <v>527</v>
      </c>
      <c r="D226" s="5" t="s">
        <v>968</v>
      </c>
      <c r="E226" s="5" t="s">
        <v>953</v>
      </c>
      <c r="F226" s="9" t="s">
        <v>956</v>
      </c>
      <c r="G226" s="5" t="s">
        <v>52</v>
      </c>
      <c r="H226" s="5" t="s">
        <v>1197</v>
      </c>
      <c r="I226" s="5" t="s">
        <v>529</v>
      </c>
      <c r="J226" s="38">
        <v>1</v>
      </c>
      <c r="K226" s="38"/>
      <c r="L226" s="38"/>
      <c r="M226" s="7" t="s">
        <v>528</v>
      </c>
      <c r="N226" s="5" t="s">
        <v>138</v>
      </c>
      <c r="O226" s="49">
        <v>5.2069989999999997</v>
      </c>
      <c r="P226" s="49">
        <v>96.367952000000002</v>
      </c>
    </row>
    <row r="227" spans="2:16" x14ac:dyDescent="0.35">
      <c r="B227" s="23">
        <f t="shared" si="5"/>
        <v>3</v>
      </c>
      <c r="C227" s="5" t="s">
        <v>51</v>
      </c>
      <c r="D227" s="5"/>
      <c r="E227" s="5" t="s">
        <v>969</v>
      </c>
      <c r="F227" s="9" t="s">
        <v>956</v>
      </c>
      <c r="G227" s="5" t="s">
        <v>52</v>
      </c>
      <c r="H227" s="5" t="s">
        <v>1197</v>
      </c>
      <c r="I227" s="5" t="s">
        <v>403</v>
      </c>
      <c r="J227" s="38">
        <v>1</v>
      </c>
      <c r="K227" s="38"/>
      <c r="L227" s="38"/>
      <c r="M227" s="7" t="s">
        <v>404</v>
      </c>
      <c r="N227" s="5" t="s">
        <v>126</v>
      </c>
      <c r="O227" s="49">
        <v>5.202553</v>
      </c>
      <c r="P227" s="49">
        <v>96.374416999999994</v>
      </c>
    </row>
    <row r="228" spans="2:16" x14ac:dyDescent="0.35">
      <c r="B228" s="23">
        <f t="shared" si="5"/>
        <v>4</v>
      </c>
      <c r="C228" s="5" t="s">
        <v>451</v>
      </c>
      <c r="D228" s="5" t="s">
        <v>986</v>
      </c>
      <c r="E228" s="5" t="s">
        <v>987</v>
      </c>
      <c r="F228" s="9" t="s">
        <v>5</v>
      </c>
      <c r="G228" s="5" t="s">
        <v>52</v>
      </c>
      <c r="H228" s="5" t="s">
        <v>1197</v>
      </c>
      <c r="I228" s="5" t="s">
        <v>453</v>
      </c>
      <c r="J228" s="38">
        <v>1</v>
      </c>
      <c r="K228" s="38"/>
      <c r="L228" s="38"/>
      <c r="M228" s="7" t="s">
        <v>452</v>
      </c>
      <c r="N228" s="5" t="s">
        <v>138</v>
      </c>
      <c r="O228" s="49">
        <v>5.2007009999999996</v>
      </c>
      <c r="P228" s="49">
        <v>96.390874999999994</v>
      </c>
    </row>
    <row r="229" spans="2:16" x14ac:dyDescent="0.35">
      <c r="B229" s="23">
        <f t="shared" si="5"/>
        <v>5</v>
      </c>
      <c r="C229" s="5" t="s">
        <v>428</v>
      </c>
      <c r="D229" s="5" t="s">
        <v>972</v>
      </c>
      <c r="E229" s="5" t="s">
        <v>973</v>
      </c>
      <c r="F229" s="9" t="s">
        <v>5</v>
      </c>
      <c r="G229" s="5" t="s">
        <v>49</v>
      </c>
      <c r="H229" s="5" t="s">
        <v>1197</v>
      </c>
      <c r="I229" s="5" t="s">
        <v>438</v>
      </c>
      <c r="J229" s="38">
        <v>1</v>
      </c>
      <c r="K229" s="38"/>
      <c r="L229" s="38"/>
      <c r="M229" s="7"/>
      <c r="N229" s="5" t="s">
        <v>138</v>
      </c>
      <c r="O229" s="49">
        <v>5.1922540000000001</v>
      </c>
      <c r="P229" s="49">
        <v>96.435479000000001</v>
      </c>
    </row>
    <row r="230" spans="2:16" x14ac:dyDescent="0.35">
      <c r="B230" s="23">
        <f t="shared" si="5"/>
        <v>6</v>
      </c>
      <c r="C230" s="5" t="s">
        <v>435</v>
      </c>
      <c r="D230" s="5" t="s">
        <v>972</v>
      </c>
      <c r="E230" s="5" t="s">
        <v>973</v>
      </c>
      <c r="F230" s="9" t="s">
        <v>5</v>
      </c>
      <c r="G230" s="5" t="s">
        <v>49</v>
      </c>
      <c r="H230" s="5" t="s">
        <v>1197</v>
      </c>
      <c r="I230" s="5" t="s">
        <v>438</v>
      </c>
      <c r="J230" s="38">
        <v>1</v>
      </c>
      <c r="K230" s="38"/>
      <c r="L230" s="38"/>
      <c r="M230" s="7"/>
      <c r="N230" s="5" t="s">
        <v>138</v>
      </c>
      <c r="O230" s="49">
        <v>5.1896959999999996</v>
      </c>
      <c r="P230" s="49">
        <v>96.442824000000002</v>
      </c>
    </row>
    <row r="231" spans="2:16" x14ac:dyDescent="0.35">
      <c r="B231" s="23">
        <f t="shared" si="5"/>
        <v>7</v>
      </c>
      <c r="C231" s="5" t="s">
        <v>437</v>
      </c>
      <c r="D231" s="5" t="s">
        <v>972</v>
      </c>
      <c r="E231" s="5" t="s">
        <v>973</v>
      </c>
      <c r="F231" s="9" t="s">
        <v>5</v>
      </c>
      <c r="G231" s="5" t="s">
        <v>49</v>
      </c>
      <c r="H231" s="5" t="s">
        <v>1197</v>
      </c>
      <c r="I231" s="5" t="s">
        <v>438</v>
      </c>
      <c r="J231" s="38">
        <v>1</v>
      </c>
      <c r="K231" s="38"/>
      <c r="L231" s="38"/>
      <c r="M231" s="7"/>
      <c r="N231" s="5" t="s">
        <v>138</v>
      </c>
      <c r="O231" s="49">
        <v>5.189254</v>
      </c>
      <c r="P231" s="49">
        <v>96.443702000000002</v>
      </c>
    </row>
    <row r="232" spans="2:16" x14ac:dyDescent="0.35">
      <c r="B232" s="23">
        <f t="shared" si="5"/>
        <v>8</v>
      </c>
      <c r="C232" s="5" t="s">
        <v>463</v>
      </c>
      <c r="D232" s="5" t="s">
        <v>993</v>
      </c>
      <c r="E232" s="5" t="s">
        <v>994</v>
      </c>
      <c r="F232" s="9" t="s">
        <v>6</v>
      </c>
      <c r="G232" s="5" t="s">
        <v>52</v>
      </c>
      <c r="H232" s="5" t="s">
        <v>1197</v>
      </c>
      <c r="I232" s="5" t="s">
        <v>464</v>
      </c>
      <c r="J232" s="38">
        <v>1</v>
      </c>
      <c r="K232" s="38"/>
      <c r="L232" s="38"/>
      <c r="M232" s="7" t="s">
        <v>465</v>
      </c>
      <c r="N232" s="5" t="s">
        <v>138</v>
      </c>
      <c r="O232" s="49">
        <v>5.1882869999999999</v>
      </c>
      <c r="P232" s="49">
        <v>96.479562999999999</v>
      </c>
    </row>
    <row r="233" spans="2:16" x14ac:dyDescent="0.35">
      <c r="B233" s="23">
        <f t="shared" si="5"/>
        <v>9</v>
      </c>
      <c r="C233" s="5" t="s">
        <v>468</v>
      </c>
      <c r="D233" s="5" t="s">
        <v>995</v>
      </c>
      <c r="E233" s="5" t="s">
        <v>994</v>
      </c>
      <c r="F233" s="9" t="s">
        <v>6</v>
      </c>
      <c r="G233" s="5" t="s">
        <v>52</v>
      </c>
      <c r="H233" s="5" t="s">
        <v>1197</v>
      </c>
      <c r="I233" s="5" t="s">
        <v>469</v>
      </c>
      <c r="J233" s="38">
        <v>1</v>
      </c>
      <c r="K233" s="38"/>
      <c r="L233" s="38"/>
      <c r="M233" s="7"/>
      <c r="N233" s="5" t="s">
        <v>138</v>
      </c>
      <c r="O233" s="49">
        <v>5.187335</v>
      </c>
      <c r="P233" s="49">
        <v>96.477718400000001</v>
      </c>
    </row>
    <row r="234" spans="2:16" x14ac:dyDescent="0.35">
      <c r="B234" s="23">
        <f t="shared" si="5"/>
        <v>10</v>
      </c>
      <c r="C234" s="5" t="s">
        <v>470</v>
      </c>
      <c r="D234" s="5" t="s">
        <v>995</v>
      </c>
      <c r="E234" s="5" t="s">
        <v>994</v>
      </c>
      <c r="F234" s="9" t="s">
        <v>6</v>
      </c>
      <c r="G234" s="5" t="s">
        <v>52</v>
      </c>
      <c r="H234" s="5" t="s">
        <v>1197</v>
      </c>
      <c r="I234" s="5" t="s">
        <v>469</v>
      </c>
      <c r="J234" s="38">
        <v>1</v>
      </c>
      <c r="K234" s="38"/>
      <c r="L234" s="38"/>
      <c r="M234" s="7"/>
      <c r="N234" s="5" t="s">
        <v>407</v>
      </c>
      <c r="O234" s="49">
        <v>5.1870032999999998</v>
      </c>
      <c r="P234" s="49">
        <v>96.476944000000003</v>
      </c>
    </row>
    <row r="235" spans="2:16" x14ac:dyDescent="0.35">
      <c r="B235" s="23">
        <f t="shared" si="5"/>
        <v>11</v>
      </c>
      <c r="C235" s="5" t="s">
        <v>471</v>
      </c>
      <c r="D235" s="5" t="s">
        <v>995</v>
      </c>
      <c r="E235" s="5" t="s">
        <v>994</v>
      </c>
      <c r="F235" s="9" t="s">
        <v>6</v>
      </c>
      <c r="G235" s="5" t="s">
        <v>52</v>
      </c>
      <c r="H235" s="5" t="s">
        <v>1197</v>
      </c>
      <c r="I235" s="5" t="s">
        <v>469</v>
      </c>
      <c r="J235" s="38">
        <v>1</v>
      </c>
      <c r="K235" s="38"/>
      <c r="L235" s="38"/>
      <c r="M235" s="7"/>
      <c r="N235" s="5" t="s">
        <v>407</v>
      </c>
      <c r="O235" s="49">
        <v>5.1871600000000004</v>
      </c>
      <c r="P235" s="49">
        <v>96.476892000000007</v>
      </c>
    </row>
    <row r="236" spans="2:16" x14ac:dyDescent="0.35">
      <c r="B236" s="23">
        <f t="shared" si="5"/>
        <v>12</v>
      </c>
      <c r="C236" s="5" t="s">
        <v>472</v>
      </c>
      <c r="D236" s="5" t="s">
        <v>913</v>
      </c>
      <c r="E236" s="5" t="s">
        <v>996</v>
      </c>
      <c r="F236" s="9" t="s">
        <v>6</v>
      </c>
      <c r="G236" s="5" t="s">
        <v>52</v>
      </c>
      <c r="H236" s="5" t="s">
        <v>1197</v>
      </c>
      <c r="I236" s="5" t="s">
        <v>473</v>
      </c>
      <c r="J236" s="38">
        <v>1</v>
      </c>
      <c r="K236" s="38"/>
      <c r="L236" s="38"/>
      <c r="M236" s="7"/>
      <c r="N236" s="5" t="s">
        <v>474</v>
      </c>
      <c r="O236" s="49">
        <v>5.1867109999999998</v>
      </c>
      <c r="P236" s="49">
        <v>96.475757000000002</v>
      </c>
    </row>
    <row r="237" spans="2:16" x14ac:dyDescent="0.35">
      <c r="B237" s="23">
        <f t="shared" si="5"/>
        <v>13</v>
      </c>
      <c r="C237" s="5" t="s">
        <v>518</v>
      </c>
      <c r="D237" s="5"/>
      <c r="E237" s="5" t="s">
        <v>519</v>
      </c>
      <c r="F237" s="9" t="s">
        <v>7</v>
      </c>
      <c r="G237" s="5" t="s">
        <v>1200</v>
      </c>
      <c r="H237" s="5" t="s">
        <v>1197</v>
      </c>
      <c r="I237" s="5" t="s">
        <v>520</v>
      </c>
      <c r="J237" s="38">
        <v>1</v>
      </c>
      <c r="K237" s="38"/>
      <c r="L237" s="38"/>
      <c r="M237" s="7"/>
      <c r="N237" s="5" t="s">
        <v>375</v>
      </c>
      <c r="O237" s="49">
        <v>5.1909970000000003</v>
      </c>
      <c r="P237" s="49">
        <v>96.501720000000006</v>
      </c>
    </row>
    <row r="238" spans="2:16" x14ac:dyDescent="0.35">
      <c r="B238" s="23">
        <f t="shared" si="5"/>
        <v>14</v>
      </c>
      <c r="C238" s="5" t="s">
        <v>521</v>
      </c>
      <c r="D238" s="5"/>
      <c r="E238" s="5" t="s">
        <v>519</v>
      </c>
      <c r="F238" s="9" t="s">
        <v>7</v>
      </c>
      <c r="G238" s="5" t="s">
        <v>1209</v>
      </c>
      <c r="H238" s="5" t="s">
        <v>1197</v>
      </c>
      <c r="I238" s="5" t="s">
        <v>522</v>
      </c>
      <c r="J238" s="38">
        <v>1</v>
      </c>
      <c r="K238" s="38"/>
      <c r="L238" s="38"/>
      <c r="M238" s="7" t="s">
        <v>523</v>
      </c>
      <c r="N238" s="5" t="s">
        <v>138</v>
      </c>
      <c r="O238" s="49">
        <v>5.1910850000000002</v>
      </c>
      <c r="P238" s="49">
        <v>96.501307999999995</v>
      </c>
    </row>
    <row r="239" spans="2:16" x14ac:dyDescent="0.35">
      <c r="B239" s="23">
        <f t="shared" si="5"/>
        <v>15</v>
      </c>
      <c r="C239" s="5" t="s">
        <v>524</v>
      </c>
      <c r="D239" s="5" t="s">
        <v>1008</v>
      </c>
      <c r="E239" s="5" t="s">
        <v>1009</v>
      </c>
      <c r="F239" s="9" t="s">
        <v>7</v>
      </c>
      <c r="G239" s="5" t="s">
        <v>1209</v>
      </c>
      <c r="H239" s="5" t="s">
        <v>1197</v>
      </c>
      <c r="I239" s="5" t="s">
        <v>525</v>
      </c>
      <c r="J239" s="38">
        <v>1</v>
      </c>
      <c r="K239" s="38"/>
      <c r="L239" s="38"/>
      <c r="M239" s="7" t="s">
        <v>526</v>
      </c>
      <c r="N239" s="5" t="s">
        <v>298</v>
      </c>
      <c r="O239" s="49">
        <v>5.147818</v>
      </c>
      <c r="P239" s="49">
        <v>96.504975999999999</v>
      </c>
    </row>
    <row r="240" spans="2:16" x14ac:dyDescent="0.35">
      <c r="B240" s="23">
        <f t="shared" si="5"/>
        <v>16</v>
      </c>
      <c r="C240" s="5" t="s">
        <v>591</v>
      </c>
      <c r="D240" s="5"/>
      <c r="E240" s="5" t="s">
        <v>1034</v>
      </c>
      <c r="F240" s="5" t="s">
        <v>9</v>
      </c>
      <c r="G240" s="5" t="s">
        <v>52</v>
      </c>
      <c r="H240" s="5" t="s">
        <v>1197</v>
      </c>
      <c r="I240" s="5" t="s">
        <v>592</v>
      </c>
      <c r="J240" s="38">
        <v>1</v>
      </c>
      <c r="K240" s="38"/>
      <c r="L240" s="38"/>
      <c r="M240" s="7" t="s">
        <v>593</v>
      </c>
      <c r="N240" s="5" t="s">
        <v>138</v>
      </c>
      <c r="O240" s="49">
        <v>5.2164169999999999</v>
      </c>
      <c r="P240" s="49">
        <v>96.678057999999993</v>
      </c>
    </row>
    <row r="241" spans="2:16" x14ac:dyDescent="0.35">
      <c r="B241" s="23">
        <f t="shared" si="5"/>
        <v>17</v>
      </c>
      <c r="C241" s="5" t="s">
        <v>605</v>
      </c>
      <c r="D241" s="5"/>
      <c r="E241" s="5" t="s">
        <v>1035</v>
      </c>
      <c r="F241" s="5" t="s">
        <v>9</v>
      </c>
      <c r="G241" s="5" t="s">
        <v>52</v>
      </c>
      <c r="H241" s="5" t="s">
        <v>1197</v>
      </c>
      <c r="I241" s="5" t="s">
        <v>606</v>
      </c>
      <c r="J241" s="38">
        <v>1</v>
      </c>
      <c r="K241" s="38"/>
      <c r="L241" s="38"/>
      <c r="M241" s="7" t="s">
        <v>607</v>
      </c>
      <c r="N241" s="5" t="s">
        <v>608</v>
      </c>
      <c r="O241" s="49">
        <v>5.2114200000000004</v>
      </c>
      <c r="P241" s="49">
        <v>96.674522999999994</v>
      </c>
    </row>
    <row r="242" spans="2:16" x14ac:dyDescent="0.35">
      <c r="B242" s="23">
        <f t="shared" si="5"/>
        <v>18</v>
      </c>
      <c r="C242" s="11" t="s">
        <v>83</v>
      </c>
      <c r="D242" s="11" t="s">
        <v>941</v>
      </c>
      <c r="E242" s="11" t="s">
        <v>665</v>
      </c>
      <c r="F242" s="11" t="s">
        <v>898</v>
      </c>
      <c r="G242" s="11" t="s">
        <v>84</v>
      </c>
      <c r="H242" s="5" t="s">
        <v>1197</v>
      </c>
      <c r="I242" s="11" t="s">
        <v>85</v>
      </c>
      <c r="J242" s="38">
        <v>1</v>
      </c>
      <c r="K242" s="38"/>
      <c r="L242" s="38"/>
      <c r="M242" s="12" t="s">
        <v>158</v>
      </c>
      <c r="N242" s="11" t="s">
        <v>117</v>
      </c>
      <c r="O242" s="49">
        <v>5.201848</v>
      </c>
      <c r="P242" s="49">
        <v>96.687950999999998</v>
      </c>
    </row>
    <row r="243" spans="2:16" x14ac:dyDescent="0.35">
      <c r="B243" s="23">
        <f t="shared" si="5"/>
        <v>19</v>
      </c>
      <c r="C243" s="11" t="s">
        <v>86</v>
      </c>
      <c r="D243" s="11"/>
      <c r="E243" s="11" t="s">
        <v>665</v>
      </c>
      <c r="F243" s="11" t="s">
        <v>898</v>
      </c>
      <c r="G243" s="11" t="s">
        <v>87</v>
      </c>
      <c r="H243" s="5" t="s">
        <v>1197</v>
      </c>
      <c r="I243" s="11" t="s">
        <v>119</v>
      </c>
      <c r="J243" s="38">
        <v>1</v>
      </c>
      <c r="K243" s="38"/>
      <c r="L243" s="38"/>
      <c r="M243" s="12" t="s">
        <v>159</v>
      </c>
      <c r="N243" s="11" t="s">
        <v>120</v>
      </c>
      <c r="O243" s="49">
        <v>5.2021649999999999</v>
      </c>
      <c r="P243" s="49">
        <v>96.691798000000006</v>
      </c>
    </row>
    <row r="244" spans="2:16" x14ac:dyDescent="0.35">
      <c r="B244" s="23">
        <f t="shared" si="5"/>
        <v>20</v>
      </c>
      <c r="C244" s="11" t="s">
        <v>88</v>
      </c>
      <c r="D244" s="11"/>
      <c r="E244" s="11" t="s">
        <v>879</v>
      </c>
      <c r="F244" s="11" t="s">
        <v>898</v>
      </c>
      <c r="G244" s="11" t="s">
        <v>52</v>
      </c>
      <c r="H244" s="5" t="s">
        <v>1197</v>
      </c>
      <c r="I244" s="11" t="s">
        <v>134</v>
      </c>
      <c r="J244" s="38">
        <v>1</v>
      </c>
      <c r="K244" s="38"/>
      <c r="L244" s="38"/>
      <c r="M244" s="12" t="s">
        <v>160</v>
      </c>
      <c r="N244" s="11" t="s">
        <v>135</v>
      </c>
      <c r="O244" s="49">
        <v>5.2109120000000004</v>
      </c>
      <c r="P244" s="49">
        <v>96.693196</v>
      </c>
    </row>
    <row r="245" spans="2:16" x14ac:dyDescent="0.35">
      <c r="B245" s="23">
        <f t="shared" si="5"/>
        <v>21</v>
      </c>
      <c r="C245" s="11" t="s">
        <v>95</v>
      </c>
      <c r="D245" s="11" t="s">
        <v>881</v>
      </c>
      <c r="E245" s="11" t="s">
        <v>79</v>
      </c>
      <c r="F245" s="11" t="s">
        <v>898</v>
      </c>
      <c r="G245" s="11" t="s">
        <v>96</v>
      </c>
      <c r="H245" s="5" t="s">
        <v>1197</v>
      </c>
      <c r="I245" s="11" t="s">
        <v>97</v>
      </c>
      <c r="J245" s="38">
        <v>1</v>
      </c>
      <c r="K245" s="38"/>
      <c r="L245" s="38"/>
      <c r="M245" s="12" t="s">
        <v>167</v>
      </c>
      <c r="N245" s="11" t="s">
        <v>129</v>
      </c>
      <c r="O245" s="49">
        <v>5.2024819999999998</v>
      </c>
      <c r="P245" s="49">
        <v>96.702224999999999</v>
      </c>
    </row>
    <row r="246" spans="2:16" x14ac:dyDescent="0.35">
      <c r="B246" s="23">
        <f t="shared" si="5"/>
        <v>22</v>
      </c>
      <c r="C246" s="11" t="s">
        <v>98</v>
      </c>
      <c r="D246" s="11" t="s">
        <v>881</v>
      </c>
      <c r="E246" s="11" t="s">
        <v>79</v>
      </c>
      <c r="F246" s="11" t="s">
        <v>898</v>
      </c>
      <c r="G246" s="11" t="s">
        <v>52</v>
      </c>
      <c r="H246" s="5" t="s">
        <v>1197</v>
      </c>
      <c r="I246" s="11" t="s">
        <v>168</v>
      </c>
      <c r="J246" s="38">
        <v>1</v>
      </c>
      <c r="K246" s="38"/>
      <c r="L246" s="38"/>
      <c r="M246" s="12" t="s">
        <v>169</v>
      </c>
      <c r="N246" s="11" t="s">
        <v>170</v>
      </c>
      <c r="O246" s="49">
        <v>5.2024920000000003</v>
      </c>
      <c r="P246" s="49">
        <v>96.702230999999998</v>
      </c>
    </row>
    <row r="247" spans="2:16" x14ac:dyDescent="0.35">
      <c r="B247" s="23">
        <f t="shared" si="5"/>
        <v>23</v>
      </c>
      <c r="C247" s="11" t="s">
        <v>99</v>
      </c>
      <c r="D247" s="11" t="s">
        <v>925</v>
      </c>
      <c r="E247" s="11" t="s">
        <v>919</v>
      </c>
      <c r="F247" s="11" t="s">
        <v>898</v>
      </c>
      <c r="G247" s="11" t="s">
        <v>96</v>
      </c>
      <c r="H247" s="5" t="s">
        <v>1197</v>
      </c>
      <c r="I247" s="11" t="s">
        <v>100</v>
      </c>
      <c r="J247" s="38">
        <v>1</v>
      </c>
      <c r="K247" s="38"/>
      <c r="L247" s="38"/>
      <c r="M247" s="12" t="s">
        <v>171</v>
      </c>
      <c r="N247" s="11" t="s">
        <v>147</v>
      </c>
      <c r="O247" s="49">
        <v>5.2012999999999998</v>
      </c>
      <c r="P247" s="49">
        <v>96.702960000000004</v>
      </c>
    </row>
    <row r="248" spans="2:16" x14ac:dyDescent="0.35">
      <c r="B248" s="23">
        <f t="shared" si="5"/>
        <v>24</v>
      </c>
      <c r="C248" s="11" t="s">
        <v>136</v>
      </c>
      <c r="D248" s="11" t="s">
        <v>926</v>
      </c>
      <c r="E248" s="11" t="s">
        <v>927</v>
      </c>
      <c r="F248" s="11" t="s">
        <v>898</v>
      </c>
      <c r="G248" s="11" t="s">
        <v>52</v>
      </c>
      <c r="H248" s="5" t="s">
        <v>1197</v>
      </c>
      <c r="I248" s="11" t="s">
        <v>137</v>
      </c>
      <c r="J248" s="38">
        <v>1</v>
      </c>
      <c r="K248" s="38"/>
      <c r="L248" s="38"/>
      <c r="M248" s="12" t="s">
        <v>163</v>
      </c>
      <c r="N248" s="11" t="s">
        <v>138</v>
      </c>
      <c r="O248" s="49">
        <v>5.212574</v>
      </c>
      <c r="P248" s="49">
        <v>96.694598999999997</v>
      </c>
    </row>
    <row r="249" spans="2:16" x14ac:dyDescent="0.35">
      <c r="B249" s="23">
        <f t="shared" si="5"/>
        <v>25</v>
      </c>
      <c r="C249" s="11" t="s">
        <v>178</v>
      </c>
      <c r="D249" s="11" t="s">
        <v>928</v>
      </c>
      <c r="E249" s="11" t="s">
        <v>79</v>
      </c>
      <c r="F249" s="11" t="s">
        <v>898</v>
      </c>
      <c r="G249" s="11" t="s">
        <v>52</v>
      </c>
      <c r="H249" s="5" t="s">
        <v>1197</v>
      </c>
      <c r="I249" s="11" t="s">
        <v>179</v>
      </c>
      <c r="J249" s="38">
        <v>1</v>
      </c>
      <c r="K249" s="38"/>
      <c r="L249" s="38"/>
      <c r="M249" s="12" t="s">
        <v>180</v>
      </c>
      <c r="N249" s="11" t="s">
        <v>181</v>
      </c>
      <c r="O249" s="49">
        <v>5.2016489999999997</v>
      </c>
      <c r="P249" s="49">
        <v>96.704111999999995</v>
      </c>
    </row>
    <row r="250" spans="2:16" x14ac:dyDescent="0.35">
      <c r="B250" s="23">
        <f t="shared" si="5"/>
        <v>26</v>
      </c>
      <c r="C250" s="11" t="s">
        <v>1183</v>
      </c>
      <c r="D250" s="11" t="s">
        <v>929</v>
      </c>
      <c r="E250" s="11" t="s">
        <v>79</v>
      </c>
      <c r="F250" s="11" t="s">
        <v>898</v>
      </c>
      <c r="G250" s="11" t="s">
        <v>52</v>
      </c>
      <c r="H250" s="5" t="s">
        <v>1197</v>
      </c>
      <c r="I250" s="11" t="s">
        <v>179</v>
      </c>
      <c r="J250" s="38">
        <v>1</v>
      </c>
      <c r="K250" s="38"/>
      <c r="L250" s="38"/>
      <c r="M250" s="12" t="s">
        <v>186</v>
      </c>
      <c r="N250" s="11" t="s">
        <v>187</v>
      </c>
      <c r="O250" s="49">
        <v>5.2016689999999999</v>
      </c>
      <c r="P250" s="49">
        <v>96.704223999999996</v>
      </c>
    </row>
    <row r="251" spans="2:16" x14ac:dyDescent="0.35">
      <c r="B251" s="23">
        <f t="shared" si="5"/>
        <v>27</v>
      </c>
      <c r="C251" s="11" t="s">
        <v>199</v>
      </c>
      <c r="D251" s="11" t="s">
        <v>891</v>
      </c>
      <c r="E251" s="11" t="s">
        <v>890</v>
      </c>
      <c r="F251" s="11" t="s">
        <v>898</v>
      </c>
      <c r="G251" s="11" t="s">
        <v>52</v>
      </c>
      <c r="H251" s="5" t="s">
        <v>1197</v>
      </c>
      <c r="I251" s="11" t="s">
        <v>201</v>
      </c>
      <c r="J251" s="38">
        <v>1</v>
      </c>
      <c r="K251" s="38"/>
      <c r="L251" s="38"/>
      <c r="M251" s="12" t="s">
        <v>200</v>
      </c>
      <c r="N251" s="11" t="s">
        <v>166</v>
      </c>
      <c r="O251" s="49">
        <v>5.2022130000000004</v>
      </c>
      <c r="P251" s="49">
        <v>96.705264999999997</v>
      </c>
    </row>
    <row r="252" spans="2:16" x14ac:dyDescent="0.35">
      <c r="B252" s="23">
        <f t="shared" si="5"/>
        <v>28</v>
      </c>
      <c r="C252" s="11" t="s">
        <v>252</v>
      </c>
      <c r="D252" s="11" t="s">
        <v>931</v>
      </c>
      <c r="E252" s="11" t="s">
        <v>904</v>
      </c>
      <c r="F252" s="11" t="s">
        <v>898</v>
      </c>
      <c r="G252" s="11" t="s">
        <v>52</v>
      </c>
      <c r="H252" s="5" t="s">
        <v>1197</v>
      </c>
      <c r="I252" s="11" t="s">
        <v>253</v>
      </c>
      <c r="J252" s="38">
        <v>1</v>
      </c>
      <c r="K252" s="38"/>
      <c r="L252" s="38"/>
      <c r="M252" s="12" t="s">
        <v>254</v>
      </c>
      <c r="N252" s="11" t="s">
        <v>219</v>
      </c>
      <c r="O252" s="49">
        <v>5.2035679999999997</v>
      </c>
      <c r="P252" s="49">
        <v>96.709864999999994</v>
      </c>
    </row>
    <row r="253" spans="2:16" x14ac:dyDescent="0.35">
      <c r="B253" s="23">
        <f t="shared" si="5"/>
        <v>29</v>
      </c>
      <c r="C253" s="5" t="s">
        <v>662</v>
      </c>
      <c r="D253" s="5" t="s">
        <v>1054</v>
      </c>
      <c r="E253" s="5" t="s">
        <v>1055</v>
      </c>
      <c r="F253" s="15" t="s">
        <v>11</v>
      </c>
      <c r="G253" s="5" t="s">
        <v>52</v>
      </c>
      <c r="H253" s="5" t="s">
        <v>1197</v>
      </c>
      <c r="I253" s="5" t="s">
        <v>668</v>
      </c>
      <c r="J253" s="38">
        <v>1</v>
      </c>
      <c r="K253" s="38"/>
      <c r="L253" s="38"/>
      <c r="M253" s="7" t="s">
        <v>669</v>
      </c>
      <c r="N253" s="5" t="s">
        <v>670</v>
      </c>
      <c r="O253" s="49">
        <v>5.17849</v>
      </c>
      <c r="P253" s="49">
        <v>96.703134000000006</v>
      </c>
    </row>
    <row r="254" spans="2:16" x14ac:dyDescent="0.35">
      <c r="B254" s="23">
        <f t="shared" si="5"/>
        <v>30</v>
      </c>
      <c r="C254" s="5" t="s">
        <v>688</v>
      </c>
      <c r="D254" s="5" t="s">
        <v>1056</v>
      </c>
      <c r="E254" s="5" t="s">
        <v>1053</v>
      </c>
      <c r="F254" s="15" t="s">
        <v>11</v>
      </c>
      <c r="G254" s="5" t="s">
        <v>52</v>
      </c>
      <c r="H254" s="5" t="s">
        <v>1197</v>
      </c>
      <c r="I254" s="5" t="s">
        <v>689</v>
      </c>
      <c r="J254" s="38">
        <v>1</v>
      </c>
      <c r="K254" s="38"/>
      <c r="L254" s="38"/>
      <c r="M254" s="7" t="s">
        <v>690</v>
      </c>
      <c r="N254" s="5" t="s">
        <v>375</v>
      </c>
      <c r="O254" s="49">
        <v>5.1716240000000004</v>
      </c>
      <c r="P254" s="49">
        <v>96.703919999999997</v>
      </c>
    </row>
    <row r="255" spans="2:16" x14ac:dyDescent="0.35">
      <c r="B255" s="23">
        <f t="shared" si="5"/>
        <v>31</v>
      </c>
      <c r="C255" s="5" t="s">
        <v>702</v>
      </c>
      <c r="D255" s="5" t="s">
        <v>1188</v>
      </c>
      <c r="E255" s="5" t="s">
        <v>1065</v>
      </c>
      <c r="F255" s="5" t="s">
        <v>12</v>
      </c>
      <c r="G255" s="5" t="s">
        <v>52</v>
      </c>
      <c r="H255" s="5" t="s">
        <v>1197</v>
      </c>
      <c r="I255" s="5" t="s">
        <v>469</v>
      </c>
      <c r="J255" s="38">
        <v>1</v>
      </c>
      <c r="K255" s="38"/>
      <c r="L255" s="38"/>
      <c r="M255" s="7" t="s">
        <v>703</v>
      </c>
      <c r="N255" s="5" t="s">
        <v>407</v>
      </c>
      <c r="O255" s="49">
        <v>5.2291369999999997</v>
      </c>
      <c r="P255" s="49">
        <v>96.732079999999996</v>
      </c>
    </row>
    <row r="256" spans="2:16" x14ac:dyDescent="0.35">
      <c r="B256" s="23">
        <f t="shared" si="5"/>
        <v>32</v>
      </c>
      <c r="C256" s="5" t="s">
        <v>704</v>
      </c>
      <c r="D256" s="5" t="s">
        <v>1188</v>
      </c>
      <c r="E256" s="5" t="s">
        <v>1065</v>
      </c>
      <c r="F256" s="5" t="s">
        <v>12</v>
      </c>
      <c r="G256" s="5" t="s">
        <v>52</v>
      </c>
      <c r="H256" s="5" t="s">
        <v>1197</v>
      </c>
      <c r="I256" s="5" t="s">
        <v>469</v>
      </c>
      <c r="J256" s="38">
        <v>1</v>
      </c>
      <c r="K256" s="38"/>
      <c r="L256" s="38"/>
      <c r="M256" s="7" t="s">
        <v>705</v>
      </c>
      <c r="N256" s="5" t="s">
        <v>407</v>
      </c>
      <c r="O256" s="49">
        <v>5.2277560000000003</v>
      </c>
      <c r="P256" s="49">
        <v>96.732069999999993</v>
      </c>
    </row>
    <row r="257" spans="2:16" x14ac:dyDescent="0.35">
      <c r="B257" s="23">
        <f t="shared" si="5"/>
        <v>33</v>
      </c>
      <c r="C257" s="5" t="s">
        <v>710</v>
      </c>
      <c r="D257" s="5"/>
      <c r="E257" s="5" t="s">
        <v>976</v>
      </c>
      <c r="F257" s="5" t="s">
        <v>12</v>
      </c>
      <c r="G257" s="5" t="s">
        <v>52</v>
      </c>
      <c r="H257" s="5" t="s">
        <v>1197</v>
      </c>
      <c r="I257" s="5" t="s">
        <v>179</v>
      </c>
      <c r="J257" s="38">
        <v>1</v>
      </c>
      <c r="K257" s="38"/>
      <c r="L257" s="38"/>
      <c r="M257" s="7" t="s">
        <v>711</v>
      </c>
      <c r="N257" s="5" t="s">
        <v>407</v>
      </c>
      <c r="O257" s="49">
        <v>5.2221130000000002</v>
      </c>
      <c r="P257" s="49">
        <v>96.717243999999994</v>
      </c>
    </row>
    <row r="258" spans="2:16" x14ac:dyDescent="0.35">
      <c r="B258" s="23">
        <f t="shared" si="5"/>
        <v>34</v>
      </c>
      <c r="C258" s="5" t="s">
        <v>712</v>
      </c>
      <c r="D258" s="5"/>
      <c r="E258" s="5" t="s">
        <v>976</v>
      </c>
      <c r="F258" s="5" t="s">
        <v>12</v>
      </c>
      <c r="G258" s="5" t="s">
        <v>52</v>
      </c>
      <c r="H258" s="5" t="s">
        <v>1197</v>
      </c>
      <c r="I258" s="5" t="s">
        <v>469</v>
      </c>
      <c r="J258" s="38">
        <v>1</v>
      </c>
      <c r="K258" s="38"/>
      <c r="L258" s="38"/>
      <c r="M258" s="7" t="s">
        <v>714</v>
      </c>
      <c r="N258" s="5" t="s">
        <v>713</v>
      </c>
      <c r="O258" s="49">
        <v>5.2230740000000004</v>
      </c>
      <c r="P258" s="49">
        <v>96.709688999999997</v>
      </c>
    </row>
    <row r="259" spans="2:16" x14ac:dyDescent="0.35">
      <c r="B259" s="23">
        <f t="shared" si="5"/>
        <v>35</v>
      </c>
      <c r="C259" s="5" t="s">
        <v>723</v>
      </c>
      <c r="D259" s="5" t="s">
        <v>905</v>
      </c>
      <c r="E259" s="5" t="s">
        <v>1063</v>
      </c>
      <c r="F259" s="5" t="s">
        <v>12</v>
      </c>
      <c r="G259" s="5" t="s">
        <v>52</v>
      </c>
      <c r="H259" s="5" t="s">
        <v>1197</v>
      </c>
      <c r="I259" s="5" t="s">
        <v>469</v>
      </c>
      <c r="J259" s="38">
        <v>1</v>
      </c>
      <c r="K259" s="38"/>
      <c r="L259" s="38"/>
      <c r="M259" s="7" t="s">
        <v>721</v>
      </c>
      <c r="N259" s="5" t="s">
        <v>722</v>
      </c>
      <c r="O259" s="49">
        <v>5.2220589999999998</v>
      </c>
      <c r="P259" s="49">
        <v>96.704179999999994</v>
      </c>
    </row>
    <row r="260" spans="2:16" x14ac:dyDescent="0.35">
      <c r="B260" s="23">
        <f t="shared" si="5"/>
        <v>36</v>
      </c>
      <c r="C260" s="5" t="s">
        <v>323</v>
      </c>
      <c r="D260" s="5" t="s">
        <v>1099</v>
      </c>
      <c r="E260" s="5" t="s">
        <v>1100</v>
      </c>
      <c r="F260" s="9" t="s">
        <v>13</v>
      </c>
      <c r="G260" s="5" t="s">
        <v>52</v>
      </c>
      <c r="H260" s="5" t="s">
        <v>1197</v>
      </c>
      <c r="I260" s="5" t="s">
        <v>324</v>
      </c>
      <c r="J260" s="6">
        <v>1</v>
      </c>
      <c r="K260" s="6"/>
      <c r="L260" s="6"/>
      <c r="M260" s="7" t="s">
        <v>325</v>
      </c>
      <c r="N260" s="5" t="s">
        <v>219</v>
      </c>
      <c r="O260" s="49">
        <v>5.1950789999999998</v>
      </c>
      <c r="P260" s="49">
        <v>96.787735999999995</v>
      </c>
    </row>
    <row r="261" spans="2:16" x14ac:dyDescent="0.35">
      <c r="B261" s="23">
        <f t="shared" si="5"/>
        <v>37</v>
      </c>
      <c r="C261" s="5" t="s">
        <v>326</v>
      </c>
      <c r="D261" s="5" t="s">
        <v>913</v>
      </c>
      <c r="E261" s="5" t="s">
        <v>810</v>
      </c>
      <c r="F261" s="9" t="s">
        <v>13</v>
      </c>
      <c r="G261" s="5" t="s">
        <v>327</v>
      </c>
      <c r="H261" s="5" t="s">
        <v>1197</v>
      </c>
      <c r="I261" s="5" t="s">
        <v>328</v>
      </c>
      <c r="J261" s="6">
        <v>1</v>
      </c>
      <c r="K261" s="6"/>
      <c r="L261" s="6"/>
      <c r="M261" s="7" t="s">
        <v>329</v>
      </c>
      <c r="N261" s="5" t="s">
        <v>330</v>
      </c>
      <c r="O261" s="49">
        <v>5.1968449999999997</v>
      </c>
      <c r="P261" s="49">
        <v>96.789702000000005</v>
      </c>
    </row>
    <row r="262" spans="2:16" x14ac:dyDescent="0.35">
      <c r="B262" s="23">
        <f t="shared" si="5"/>
        <v>38</v>
      </c>
      <c r="C262" s="5" t="s">
        <v>345</v>
      </c>
      <c r="D262" s="5" t="s">
        <v>913</v>
      </c>
      <c r="E262" s="5" t="s">
        <v>810</v>
      </c>
      <c r="F262" s="9" t="s">
        <v>13</v>
      </c>
      <c r="G262" s="5" t="s">
        <v>52</v>
      </c>
      <c r="H262" s="5" t="s">
        <v>1197</v>
      </c>
      <c r="I262" s="5" t="s">
        <v>346</v>
      </c>
      <c r="J262" s="6">
        <v>1</v>
      </c>
      <c r="K262" s="6"/>
      <c r="L262" s="6"/>
      <c r="M262" s="7" t="s">
        <v>347</v>
      </c>
      <c r="N262" s="5" t="s">
        <v>187</v>
      </c>
      <c r="O262" s="49">
        <v>5.1971780000000001</v>
      </c>
      <c r="P262" s="49">
        <v>96.786203299999997</v>
      </c>
    </row>
    <row r="263" spans="2:16" x14ac:dyDescent="0.35">
      <c r="B263" s="23">
        <f t="shared" si="5"/>
        <v>39</v>
      </c>
      <c r="C263" s="5" t="s">
        <v>732</v>
      </c>
      <c r="D263" s="5" t="s">
        <v>1113</v>
      </c>
      <c r="E263" s="5" t="s">
        <v>1114</v>
      </c>
      <c r="F263" s="9" t="s">
        <v>1105</v>
      </c>
      <c r="G263" s="5" t="s">
        <v>52</v>
      </c>
      <c r="H263" s="5" t="s">
        <v>1197</v>
      </c>
      <c r="I263" s="5" t="s">
        <v>733</v>
      </c>
      <c r="J263" s="38">
        <v>1</v>
      </c>
      <c r="K263" s="38"/>
      <c r="L263" s="38"/>
      <c r="M263" s="7" t="s">
        <v>734</v>
      </c>
      <c r="N263" s="5" t="s">
        <v>375</v>
      </c>
      <c r="O263" s="49">
        <v>5.2493610000000004</v>
      </c>
      <c r="P263" s="49">
        <v>96.771180999999999</v>
      </c>
    </row>
    <row r="264" spans="2:16" x14ac:dyDescent="0.35">
      <c r="B264" s="23">
        <f t="shared" si="5"/>
        <v>40</v>
      </c>
      <c r="C264" s="5" t="s">
        <v>1106</v>
      </c>
      <c r="D264" s="5" t="s">
        <v>1107</v>
      </c>
      <c r="E264" s="5" t="s">
        <v>1115</v>
      </c>
      <c r="F264" s="9" t="s">
        <v>1105</v>
      </c>
      <c r="G264" s="5" t="s">
        <v>52</v>
      </c>
      <c r="H264" s="5" t="s">
        <v>1197</v>
      </c>
      <c r="I264" s="5" t="s">
        <v>740</v>
      </c>
      <c r="J264" s="38">
        <v>1</v>
      </c>
      <c r="K264" s="38"/>
      <c r="L264" s="38"/>
      <c r="M264" s="7"/>
      <c r="N264" s="5" t="s">
        <v>375</v>
      </c>
      <c r="O264" s="49">
        <v>5.252853</v>
      </c>
      <c r="P264" s="49">
        <v>96.789731000000003</v>
      </c>
    </row>
    <row r="265" spans="2:16" x14ac:dyDescent="0.35">
      <c r="B265" s="23">
        <f t="shared" si="5"/>
        <v>41</v>
      </c>
      <c r="C265" s="5" t="s">
        <v>746</v>
      </c>
      <c r="D265" s="5" t="s">
        <v>1116</v>
      </c>
      <c r="E265" s="5" t="s">
        <v>1117</v>
      </c>
      <c r="F265" s="9" t="s">
        <v>1105</v>
      </c>
      <c r="G265" s="5" t="s">
        <v>52</v>
      </c>
      <c r="H265" s="5" t="s">
        <v>1197</v>
      </c>
      <c r="I265" s="5" t="s">
        <v>747</v>
      </c>
      <c r="J265" s="38">
        <v>1</v>
      </c>
      <c r="K265" s="38"/>
      <c r="L265" s="38"/>
      <c r="M265" s="7" t="s">
        <v>748</v>
      </c>
      <c r="N265" s="5" t="s">
        <v>749</v>
      </c>
      <c r="O265" s="49">
        <v>5.2375020000000001</v>
      </c>
      <c r="P265" s="49">
        <v>96.803095999999996</v>
      </c>
    </row>
    <row r="266" spans="2:16" x14ac:dyDescent="0.35">
      <c r="B266" s="23">
        <f t="shared" si="5"/>
        <v>42</v>
      </c>
      <c r="C266" s="5" t="s">
        <v>761</v>
      </c>
      <c r="D266" s="5" t="s">
        <v>1122</v>
      </c>
      <c r="E266" s="5" t="s">
        <v>1123</v>
      </c>
      <c r="F266" s="9" t="s">
        <v>14</v>
      </c>
      <c r="G266" s="5" t="s">
        <v>52</v>
      </c>
      <c r="H266" s="5" t="s">
        <v>1197</v>
      </c>
      <c r="I266" s="5" t="s">
        <v>762</v>
      </c>
      <c r="J266" s="38">
        <v>1</v>
      </c>
      <c r="K266" s="38"/>
      <c r="L266" s="38"/>
      <c r="M266" s="7" t="s">
        <v>763</v>
      </c>
      <c r="N266" s="5" t="s">
        <v>282</v>
      </c>
      <c r="O266" s="49">
        <v>5.1572969999999998</v>
      </c>
      <c r="P266" s="49">
        <v>96.790768</v>
      </c>
    </row>
    <row r="267" spans="2:16" x14ac:dyDescent="0.35">
      <c r="B267" s="23">
        <f t="shared" si="5"/>
        <v>43</v>
      </c>
      <c r="C267" s="11" t="s">
        <v>769</v>
      </c>
      <c r="D267" s="11"/>
      <c r="E267" s="5" t="s">
        <v>1124</v>
      </c>
      <c r="F267" s="9" t="s">
        <v>15</v>
      </c>
      <c r="G267" s="11" t="s">
        <v>52</v>
      </c>
      <c r="H267" s="5" t="s">
        <v>1197</v>
      </c>
      <c r="I267" s="11" t="s">
        <v>469</v>
      </c>
      <c r="J267" s="38">
        <v>1</v>
      </c>
      <c r="K267" s="38"/>
      <c r="L267" s="38"/>
      <c r="M267" s="12" t="s">
        <v>763</v>
      </c>
      <c r="N267" s="11" t="s">
        <v>126</v>
      </c>
      <c r="O267" s="49">
        <v>5.1412529999999999</v>
      </c>
      <c r="P267" s="49">
        <v>96.795539000000005</v>
      </c>
    </row>
    <row r="268" spans="2:16" x14ac:dyDescent="0.35">
      <c r="B268" s="23">
        <f t="shared" si="5"/>
        <v>44</v>
      </c>
      <c r="C268" s="9" t="s">
        <v>1193</v>
      </c>
      <c r="D268" s="9" t="s">
        <v>1132</v>
      </c>
      <c r="E268" s="5" t="s">
        <v>1133</v>
      </c>
      <c r="F268" s="9" t="s">
        <v>17</v>
      </c>
      <c r="G268" s="9" t="s">
        <v>52</v>
      </c>
      <c r="H268" s="5" t="s">
        <v>1197</v>
      </c>
      <c r="I268" s="5" t="s">
        <v>759</v>
      </c>
      <c r="J268" s="38"/>
      <c r="K268" s="38">
        <v>1</v>
      </c>
      <c r="L268" s="38"/>
      <c r="M268" s="7" t="s">
        <v>760</v>
      </c>
      <c r="N268" s="5" t="s">
        <v>192</v>
      </c>
      <c r="O268" s="49">
        <v>5.2262870000000001</v>
      </c>
      <c r="P268" s="49">
        <v>96.878065000000007</v>
      </c>
    </row>
    <row r="271" spans="2:16" ht="23.5" x14ac:dyDescent="0.55000000000000004">
      <c r="B271" s="52">
        <v>6</v>
      </c>
      <c r="C271" s="52" t="s">
        <v>1160</v>
      </c>
    </row>
    <row r="272" spans="2:16" ht="15.5" x14ac:dyDescent="0.35">
      <c r="B272" s="124" t="s">
        <v>1</v>
      </c>
      <c r="C272" s="124" t="s">
        <v>3</v>
      </c>
      <c r="D272" s="128" t="s">
        <v>2</v>
      </c>
      <c r="E272" s="129"/>
      <c r="F272" s="130"/>
      <c r="G272" s="124" t="s">
        <v>46</v>
      </c>
      <c r="H272" s="124" t="s">
        <v>1207</v>
      </c>
      <c r="I272" s="124" t="s">
        <v>833</v>
      </c>
      <c r="J272" s="125" t="s">
        <v>111</v>
      </c>
      <c r="K272" s="125"/>
      <c r="L272" s="125"/>
      <c r="M272" s="124" t="s">
        <v>115</v>
      </c>
      <c r="N272" s="124" t="s">
        <v>116</v>
      </c>
      <c r="O272" s="126" t="s">
        <v>1146</v>
      </c>
      <c r="P272" s="126" t="s">
        <v>1147</v>
      </c>
    </row>
    <row r="273" spans="2:16" ht="15.5" x14ac:dyDescent="0.35">
      <c r="B273" s="124"/>
      <c r="C273" s="124"/>
      <c r="D273" s="37" t="s">
        <v>874</v>
      </c>
      <c r="E273" s="37" t="s">
        <v>875</v>
      </c>
      <c r="F273" s="37" t="s">
        <v>876</v>
      </c>
      <c r="G273" s="124"/>
      <c r="H273" s="124"/>
      <c r="I273" s="124"/>
      <c r="J273" s="37" t="s">
        <v>112</v>
      </c>
      <c r="K273" s="37" t="s">
        <v>113</v>
      </c>
      <c r="L273" s="37" t="s">
        <v>114</v>
      </c>
      <c r="M273" s="124"/>
      <c r="N273" s="124"/>
      <c r="O273" s="127"/>
      <c r="P273" s="127"/>
    </row>
    <row r="274" spans="2:16" x14ac:dyDescent="0.35">
      <c r="B274" s="23">
        <v>1</v>
      </c>
      <c r="C274" s="5" t="s">
        <v>1159</v>
      </c>
      <c r="D274" s="5" t="s">
        <v>948</v>
      </c>
      <c r="E274" s="5" t="s">
        <v>949</v>
      </c>
      <c r="F274" s="9" t="s">
        <v>956</v>
      </c>
      <c r="G274" s="5" t="s">
        <v>50</v>
      </c>
      <c r="H274" s="5" t="s">
        <v>1160</v>
      </c>
      <c r="I274" s="5" t="s">
        <v>38</v>
      </c>
      <c r="J274" s="38">
        <v>1</v>
      </c>
      <c r="K274" s="38"/>
      <c r="L274" s="38"/>
      <c r="M274" s="7" t="s">
        <v>412</v>
      </c>
      <c r="N274" s="5" t="s">
        <v>213</v>
      </c>
      <c r="O274" s="49">
        <v>5.2012660000000004</v>
      </c>
      <c r="P274" s="49">
        <v>96.367830999999995</v>
      </c>
    </row>
    <row r="275" spans="2:16" x14ac:dyDescent="0.35">
      <c r="B275" s="23">
        <f t="shared" ref="B275:B302" si="6">B274+1</f>
        <v>2</v>
      </c>
      <c r="C275" s="5" t="s">
        <v>43</v>
      </c>
      <c r="D275" s="5" t="s">
        <v>967</v>
      </c>
      <c r="E275" s="5" t="s">
        <v>960</v>
      </c>
      <c r="F275" s="9" t="s">
        <v>956</v>
      </c>
      <c r="G275" s="5" t="s">
        <v>50</v>
      </c>
      <c r="H275" s="5" t="s">
        <v>1160</v>
      </c>
      <c r="I275" s="5" t="s">
        <v>44</v>
      </c>
      <c r="J275" s="38">
        <v>1</v>
      </c>
      <c r="K275" s="38"/>
      <c r="L275" s="38"/>
      <c r="M275" s="7" t="s">
        <v>405</v>
      </c>
      <c r="N275" s="5" t="s">
        <v>146</v>
      </c>
      <c r="O275" s="49">
        <v>5.2045659999999998</v>
      </c>
      <c r="P275" s="49">
        <v>96.368295000000003</v>
      </c>
    </row>
    <row r="276" spans="2:16" x14ac:dyDescent="0.35">
      <c r="B276" s="23">
        <f t="shared" si="6"/>
        <v>3</v>
      </c>
      <c r="C276" s="5" t="s">
        <v>512</v>
      </c>
      <c r="D276" s="5" t="s">
        <v>1007</v>
      </c>
      <c r="E276" s="5" t="s">
        <v>989</v>
      </c>
      <c r="F276" s="9" t="s">
        <v>7</v>
      </c>
      <c r="G276" s="5" t="s">
        <v>513</v>
      </c>
      <c r="H276" s="5" t="s">
        <v>1160</v>
      </c>
      <c r="I276" s="5" t="s">
        <v>514</v>
      </c>
      <c r="J276" s="38">
        <v>1</v>
      </c>
      <c r="K276" s="38"/>
      <c r="L276" s="38"/>
      <c r="M276" s="7" t="s">
        <v>515</v>
      </c>
      <c r="N276" s="5" t="s">
        <v>138</v>
      </c>
      <c r="O276" s="49">
        <v>5.1893349999999998</v>
      </c>
      <c r="P276" s="49">
        <v>96.492956000000007</v>
      </c>
    </row>
    <row r="277" spans="2:16" x14ac:dyDescent="0.35">
      <c r="B277" s="23">
        <f t="shared" si="6"/>
        <v>4</v>
      </c>
      <c r="C277" s="5" t="s">
        <v>530</v>
      </c>
      <c r="D277" s="5" t="s">
        <v>913</v>
      </c>
      <c r="E277" s="5" t="s">
        <v>1012</v>
      </c>
      <c r="F277" s="9" t="s">
        <v>10</v>
      </c>
      <c r="G277" s="5" t="s">
        <v>92</v>
      </c>
      <c r="H277" s="5" t="s">
        <v>1160</v>
      </c>
      <c r="I277" s="5" t="s">
        <v>531</v>
      </c>
      <c r="J277" s="38">
        <v>1</v>
      </c>
      <c r="K277" s="38"/>
      <c r="L277" s="38"/>
      <c r="M277" s="7" t="s">
        <v>532</v>
      </c>
      <c r="N277" s="5" t="s">
        <v>298</v>
      </c>
      <c r="O277" s="49">
        <v>5.1965630000000003</v>
      </c>
      <c r="P277" s="49">
        <v>96.555655999999999</v>
      </c>
    </row>
    <row r="278" spans="2:16" x14ac:dyDescent="0.35">
      <c r="B278" s="23">
        <f t="shared" si="6"/>
        <v>5</v>
      </c>
      <c r="C278" s="5" t="s">
        <v>555</v>
      </c>
      <c r="D278" s="5" t="s">
        <v>893</v>
      </c>
      <c r="E278" s="5" t="s">
        <v>1020</v>
      </c>
      <c r="F278" s="9" t="s">
        <v>8</v>
      </c>
      <c r="G278" s="5" t="s">
        <v>300</v>
      </c>
      <c r="H278" s="5" t="s">
        <v>1160</v>
      </c>
      <c r="I278" s="5" t="s">
        <v>557</v>
      </c>
      <c r="J278" s="38">
        <v>1</v>
      </c>
      <c r="K278" s="38"/>
      <c r="L278" s="38"/>
      <c r="M278" s="7" t="s">
        <v>556</v>
      </c>
      <c r="N278" s="5" t="s">
        <v>187</v>
      </c>
      <c r="O278" s="49">
        <v>5.1957570000000004</v>
      </c>
      <c r="P278" s="49">
        <v>96.606448</v>
      </c>
    </row>
    <row r="279" spans="2:16" x14ac:dyDescent="0.35">
      <c r="B279" s="23">
        <f t="shared" si="6"/>
        <v>6</v>
      </c>
      <c r="C279" s="5" t="s">
        <v>561</v>
      </c>
      <c r="D279" s="5"/>
      <c r="E279" s="5" t="s">
        <v>1021</v>
      </c>
      <c r="F279" s="9" t="s">
        <v>8</v>
      </c>
      <c r="G279" s="5" t="s">
        <v>92</v>
      </c>
      <c r="H279" s="5" t="s">
        <v>1160</v>
      </c>
      <c r="I279" s="5" t="s">
        <v>562</v>
      </c>
      <c r="J279" s="38">
        <v>1</v>
      </c>
      <c r="K279" s="38"/>
      <c r="L279" s="38"/>
      <c r="M279" s="7"/>
      <c r="N279" s="5" t="s">
        <v>407</v>
      </c>
      <c r="O279" s="49">
        <v>5.1990119999999997</v>
      </c>
      <c r="P279" s="49">
        <v>96.573089999999993</v>
      </c>
    </row>
    <row r="280" spans="2:16" x14ac:dyDescent="0.35">
      <c r="B280" s="23">
        <f t="shared" si="6"/>
        <v>7</v>
      </c>
      <c r="C280" s="5" t="s">
        <v>563</v>
      </c>
      <c r="D280" s="5" t="s">
        <v>913</v>
      </c>
      <c r="E280" s="5" t="s">
        <v>1022</v>
      </c>
      <c r="F280" s="9" t="s">
        <v>8</v>
      </c>
      <c r="G280" s="5" t="s">
        <v>92</v>
      </c>
      <c r="H280" s="5" t="s">
        <v>1160</v>
      </c>
      <c r="I280" s="5" t="s">
        <v>564</v>
      </c>
      <c r="J280" s="38">
        <v>1</v>
      </c>
      <c r="K280" s="38"/>
      <c r="L280" s="38"/>
      <c r="M280" s="7" t="s">
        <v>565</v>
      </c>
      <c r="N280" s="5" t="s">
        <v>298</v>
      </c>
      <c r="O280" s="49">
        <v>5.1994499999999997</v>
      </c>
      <c r="P280" s="49">
        <v>96.569508999999996</v>
      </c>
    </row>
    <row r="281" spans="2:16" x14ac:dyDescent="0.35">
      <c r="B281" s="23">
        <f t="shared" si="6"/>
        <v>8</v>
      </c>
      <c r="C281" s="5" t="s">
        <v>566</v>
      </c>
      <c r="D281" s="5" t="s">
        <v>924</v>
      </c>
      <c r="E281" s="5" t="s">
        <v>1023</v>
      </c>
      <c r="F281" s="9" t="s">
        <v>8</v>
      </c>
      <c r="G281" s="5" t="s">
        <v>92</v>
      </c>
      <c r="H281" s="5" t="s">
        <v>1160</v>
      </c>
      <c r="I281" s="5" t="s">
        <v>567</v>
      </c>
      <c r="J281" s="38">
        <v>1</v>
      </c>
      <c r="K281" s="38"/>
      <c r="L281" s="38"/>
      <c r="M281" s="7" t="s">
        <v>568</v>
      </c>
      <c r="N281" s="5" t="s">
        <v>282</v>
      </c>
      <c r="O281" s="49">
        <v>5.1998379999999997</v>
      </c>
      <c r="P281" s="49">
        <v>96.561158000000006</v>
      </c>
    </row>
    <row r="282" spans="2:16" x14ac:dyDescent="0.35">
      <c r="B282" s="23">
        <f t="shared" si="6"/>
        <v>9</v>
      </c>
      <c r="C282" s="5" t="s">
        <v>569</v>
      </c>
      <c r="D282" s="5" t="s">
        <v>1024</v>
      </c>
      <c r="E282" s="5" t="s">
        <v>1023</v>
      </c>
      <c r="F282" s="9" t="s">
        <v>8</v>
      </c>
      <c r="G282" s="5" t="s">
        <v>92</v>
      </c>
      <c r="H282" s="5" t="s">
        <v>1160</v>
      </c>
      <c r="I282" s="5" t="s">
        <v>1171</v>
      </c>
      <c r="J282" s="38">
        <v>1</v>
      </c>
      <c r="K282" s="38"/>
      <c r="L282" s="38"/>
      <c r="M282" s="7" t="s">
        <v>570</v>
      </c>
      <c r="N282" s="5" t="s">
        <v>298</v>
      </c>
      <c r="O282" s="49">
        <v>5.2001309999999998</v>
      </c>
      <c r="P282" s="49">
        <v>96.565584000000001</v>
      </c>
    </row>
    <row r="283" spans="2:16" x14ac:dyDescent="0.35">
      <c r="B283" s="23">
        <f t="shared" si="6"/>
        <v>10</v>
      </c>
      <c r="C283" s="5" t="s">
        <v>571</v>
      </c>
      <c r="D283" s="5" t="s">
        <v>893</v>
      </c>
      <c r="E283" s="5" t="s">
        <v>1023</v>
      </c>
      <c r="F283" s="9" t="s">
        <v>8</v>
      </c>
      <c r="G283" s="5" t="s">
        <v>92</v>
      </c>
      <c r="H283" s="5" t="s">
        <v>1160</v>
      </c>
      <c r="I283" s="5" t="s">
        <v>572</v>
      </c>
      <c r="J283" s="38">
        <v>1</v>
      </c>
      <c r="K283" s="38"/>
      <c r="L283" s="38"/>
      <c r="M283" s="7" t="s">
        <v>573</v>
      </c>
      <c r="N283" s="5" t="s">
        <v>407</v>
      </c>
      <c r="O283" s="49">
        <v>5.2992439999999998</v>
      </c>
      <c r="P283" s="49">
        <v>96.563184000000007</v>
      </c>
    </row>
    <row r="284" spans="2:16" x14ac:dyDescent="0.35">
      <c r="B284" s="23">
        <f t="shared" si="6"/>
        <v>11</v>
      </c>
      <c r="C284" s="5" t="s">
        <v>574</v>
      </c>
      <c r="D284" s="5" t="s">
        <v>893</v>
      </c>
      <c r="E284" s="5" t="s">
        <v>1023</v>
      </c>
      <c r="F284" s="9" t="s">
        <v>8</v>
      </c>
      <c r="G284" s="5" t="s">
        <v>92</v>
      </c>
      <c r="H284" s="5" t="s">
        <v>1160</v>
      </c>
      <c r="I284" s="5" t="s">
        <v>572</v>
      </c>
      <c r="J284" s="38">
        <v>1</v>
      </c>
      <c r="K284" s="38"/>
      <c r="L284" s="38"/>
      <c r="M284" s="7"/>
      <c r="N284" s="5" t="s">
        <v>575</v>
      </c>
      <c r="O284" s="49">
        <v>5.199865</v>
      </c>
      <c r="P284" s="49">
        <v>96.561176000000003</v>
      </c>
    </row>
    <row r="285" spans="2:16" x14ac:dyDescent="0.35">
      <c r="B285" s="23">
        <f t="shared" si="6"/>
        <v>12</v>
      </c>
      <c r="C285" s="5" t="s">
        <v>609</v>
      </c>
      <c r="D285" s="5" t="s">
        <v>1027</v>
      </c>
      <c r="E285" s="5" t="s">
        <v>1028</v>
      </c>
      <c r="F285" s="5" t="s">
        <v>9</v>
      </c>
      <c r="G285" s="5" t="s">
        <v>92</v>
      </c>
      <c r="H285" s="5" t="s">
        <v>1160</v>
      </c>
      <c r="I285" s="5" t="s">
        <v>611</v>
      </c>
      <c r="J285" s="38">
        <v>1</v>
      </c>
      <c r="K285" s="38"/>
      <c r="L285" s="38"/>
      <c r="M285" s="7" t="s">
        <v>610</v>
      </c>
      <c r="N285" s="5" t="s">
        <v>298</v>
      </c>
      <c r="O285" s="49">
        <v>5.2051759999999998</v>
      </c>
      <c r="P285" s="49">
        <v>96.675064000000006</v>
      </c>
    </row>
    <row r="286" spans="2:16" x14ac:dyDescent="0.35">
      <c r="B286" s="23">
        <f t="shared" si="6"/>
        <v>13</v>
      </c>
      <c r="C286" s="5" t="s">
        <v>612</v>
      </c>
      <c r="D286" s="5" t="s">
        <v>1027</v>
      </c>
      <c r="E286" s="5" t="s">
        <v>1026</v>
      </c>
      <c r="F286" s="5" t="s">
        <v>9</v>
      </c>
      <c r="G286" s="5" t="s">
        <v>92</v>
      </c>
      <c r="H286" s="5" t="s">
        <v>1160</v>
      </c>
      <c r="I286" s="5" t="s">
        <v>614</v>
      </c>
      <c r="J286" s="38">
        <v>1</v>
      </c>
      <c r="K286" s="38"/>
      <c r="L286" s="38"/>
      <c r="M286" s="7" t="s">
        <v>613</v>
      </c>
      <c r="N286" s="5" t="s">
        <v>139</v>
      </c>
      <c r="O286" s="49">
        <v>5.2053929999999999</v>
      </c>
      <c r="P286" s="49">
        <v>96.674902000000003</v>
      </c>
    </row>
    <row r="287" spans="2:16" x14ac:dyDescent="0.35">
      <c r="B287" s="23">
        <f t="shared" si="6"/>
        <v>14</v>
      </c>
      <c r="C287" s="5" t="s">
        <v>615</v>
      </c>
      <c r="D287" s="5" t="s">
        <v>893</v>
      </c>
      <c r="E287" s="5" t="s">
        <v>1036</v>
      </c>
      <c r="F287" s="5" t="s">
        <v>9</v>
      </c>
      <c r="G287" s="5" t="s">
        <v>92</v>
      </c>
      <c r="H287" s="5" t="s">
        <v>1160</v>
      </c>
      <c r="I287" s="5" t="s">
        <v>616</v>
      </c>
      <c r="J287" s="38">
        <v>1</v>
      </c>
      <c r="K287" s="38"/>
      <c r="L287" s="38"/>
      <c r="M287" s="7"/>
      <c r="N287" s="5" t="s">
        <v>298</v>
      </c>
      <c r="O287" s="49">
        <v>5.20601</v>
      </c>
      <c r="P287" s="49">
        <v>96.669195000000002</v>
      </c>
    </row>
    <row r="288" spans="2:16" x14ac:dyDescent="0.35">
      <c r="B288" s="23">
        <f t="shared" si="6"/>
        <v>15</v>
      </c>
      <c r="C288" s="5" t="s">
        <v>601</v>
      </c>
      <c r="D288" s="5" t="s">
        <v>1027</v>
      </c>
      <c r="E288" s="5" t="s">
        <v>1028</v>
      </c>
      <c r="F288" s="5" t="s">
        <v>9</v>
      </c>
      <c r="G288" s="5" t="s">
        <v>92</v>
      </c>
      <c r="H288" s="5" t="s">
        <v>1160</v>
      </c>
      <c r="I288" s="5" t="s">
        <v>602</v>
      </c>
      <c r="J288" s="38">
        <v>1</v>
      </c>
      <c r="K288" s="38"/>
      <c r="L288" s="38"/>
      <c r="M288" s="7"/>
      <c r="N288" s="5" t="s">
        <v>138</v>
      </c>
      <c r="O288" s="49">
        <v>5.2045380000000003</v>
      </c>
      <c r="P288" s="49">
        <v>96.677631000000005</v>
      </c>
    </row>
    <row r="289" spans="2:16" x14ac:dyDescent="0.35">
      <c r="B289" s="23">
        <f t="shared" si="6"/>
        <v>16</v>
      </c>
      <c r="C289" s="11" t="s">
        <v>91</v>
      </c>
      <c r="D289" s="11" t="s">
        <v>924</v>
      </c>
      <c r="E289" s="11" t="s">
        <v>919</v>
      </c>
      <c r="F289" s="11" t="s">
        <v>898</v>
      </c>
      <c r="G289" s="11" t="s">
        <v>92</v>
      </c>
      <c r="H289" s="5" t="s">
        <v>1160</v>
      </c>
      <c r="I289" s="11" t="s">
        <v>93</v>
      </c>
      <c r="J289" s="38">
        <v>1</v>
      </c>
      <c r="K289" s="38"/>
      <c r="L289" s="38"/>
      <c r="M289" s="12" t="s">
        <v>164</v>
      </c>
      <c r="N289" s="11" t="s">
        <v>129</v>
      </c>
      <c r="O289" s="49">
        <v>5.2016010000000001</v>
      </c>
      <c r="P289" s="49">
        <v>96.701607999999993</v>
      </c>
    </row>
    <row r="290" spans="2:16" x14ac:dyDescent="0.35">
      <c r="B290" s="23">
        <f t="shared" si="6"/>
        <v>17</v>
      </c>
      <c r="C290" s="11" t="s">
        <v>235</v>
      </c>
      <c r="D290" s="11" t="s">
        <v>930</v>
      </c>
      <c r="E290" s="11" t="s">
        <v>906</v>
      </c>
      <c r="F290" s="11" t="s">
        <v>898</v>
      </c>
      <c r="G290" s="11" t="s">
        <v>50</v>
      </c>
      <c r="H290" s="5" t="s">
        <v>1160</v>
      </c>
      <c r="I290" s="11" t="s">
        <v>236</v>
      </c>
      <c r="J290" s="38">
        <v>1</v>
      </c>
      <c r="K290" s="38"/>
      <c r="L290" s="38"/>
      <c r="M290" s="12" t="s">
        <v>238</v>
      </c>
      <c r="N290" s="11" t="s">
        <v>237</v>
      </c>
      <c r="O290" s="49">
        <v>5.203354</v>
      </c>
      <c r="P290" s="49">
        <v>96.706505000000007</v>
      </c>
    </row>
    <row r="291" spans="2:16" x14ac:dyDescent="0.35">
      <c r="B291" s="23">
        <f t="shared" si="6"/>
        <v>18</v>
      </c>
      <c r="C291" s="11" t="s">
        <v>276</v>
      </c>
      <c r="D291" s="11" t="s">
        <v>893</v>
      </c>
      <c r="E291" s="11" t="s">
        <v>892</v>
      </c>
      <c r="F291" s="11" t="s">
        <v>898</v>
      </c>
      <c r="G291" s="11" t="s">
        <v>277</v>
      </c>
      <c r="H291" s="5" t="s">
        <v>1160</v>
      </c>
      <c r="I291" s="11" t="s">
        <v>278</v>
      </c>
      <c r="J291" s="38">
        <v>1</v>
      </c>
      <c r="K291" s="38"/>
      <c r="L291" s="38"/>
      <c r="M291" s="12" t="s">
        <v>279</v>
      </c>
      <c r="N291" s="11" t="s">
        <v>211</v>
      </c>
      <c r="O291" s="49">
        <v>5.2098779999999998</v>
      </c>
      <c r="P291" s="49">
        <v>96.726257000000004</v>
      </c>
    </row>
    <row r="292" spans="2:16" x14ac:dyDescent="0.35">
      <c r="B292" s="23">
        <f t="shared" si="6"/>
        <v>19</v>
      </c>
      <c r="C292" s="5" t="s">
        <v>715</v>
      </c>
      <c r="D292" s="5"/>
      <c r="E292" s="5" t="s">
        <v>1067</v>
      </c>
      <c r="F292" s="5" t="s">
        <v>12</v>
      </c>
      <c r="G292" s="5" t="s">
        <v>391</v>
      </c>
      <c r="H292" s="5" t="s">
        <v>1160</v>
      </c>
      <c r="I292" s="9" t="s">
        <v>718</v>
      </c>
      <c r="J292" s="38">
        <v>1</v>
      </c>
      <c r="K292" s="6"/>
      <c r="L292" s="6"/>
      <c r="M292" s="7" t="s">
        <v>717</v>
      </c>
      <c r="N292" s="8" t="s">
        <v>716</v>
      </c>
      <c r="O292" s="49">
        <v>5.2259520000000004</v>
      </c>
      <c r="P292" s="49">
        <v>96.705573000000001</v>
      </c>
    </row>
    <row r="293" spans="2:16" x14ac:dyDescent="0.35">
      <c r="B293" s="23">
        <f t="shared" si="6"/>
        <v>20</v>
      </c>
      <c r="C293" s="5" t="s">
        <v>698</v>
      </c>
      <c r="D293" s="5" t="s">
        <v>1068</v>
      </c>
      <c r="E293" s="5" t="s">
        <v>1065</v>
      </c>
      <c r="F293" s="5" t="s">
        <v>12</v>
      </c>
      <c r="G293" s="5" t="s">
        <v>52</v>
      </c>
      <c r="H293" s="5" t="s">
        <v>1160</v>
      </c>
      <c r="I293" s="5" t="s">
        <v>699</v>
      </c>
      <c r="J293" s="38">
        <v>1</v>
      </c>
      <c r="K293" s="38"/>
      <c r="L293" s="38"/>
      <c r="M293" s="7" t="s">
        <v>700</v>
      </c>
      <c r="N293" s="5" t="s">
        <v>701</v>
      </c>
      <c r="O293" s="49">
        <v>5.2285339999999998</v>
      </c>
      <c r="P293" s="49">
        <v>96.733182999999997</v>
      </c>
    </row>
    <row r="294" spans="2:16" x14ac:dyDescent="0.35">
      <c r="B294" s="23">
        <f t="shared" si="6"/>
        <v>21</v>
      </c>
      <c r="C294" s="5" t="s">
        <v>390</v>
      </c>
      <c r="D294" s="5" t="s">
        <v>1078</v>
      </c>
      <c r="E294" s="5" t="s">
        <v>1094</v>
      </c>
      <c r="F294" s="9" t="s">
        <v>13</v>
      </c>
      <c r="G294" s="5" t="s">
        <v>391</v>
      </c>
      <c r="H294" s="5" t="s">
        <v>1160</v>
      </c>
      <c r="I294" s="5" t="s">
        <v>392</v>
      </c>
      <c r="J294" s="6">
        <v>1</v>
      </c>
      <c r="K294" s="6"/>
      <c r="L294" s="6"/>
      <c r="M294" s="7" t="s">
        <v>1079</v>
      </c>
      <c r="N294" s="7" t="s">
        <v>259</v>
      </c>
      <c r="O294" s="49">
        <v>5.2135379999999998</v>
      </c>
      <c r="P294" s="49">
        <v>96.794347999999999</v>
      </c>
    </row>
    <row r="295" spans="2:16" x14ac:dyDescent="0.35">
      <c r="B295" s="23">
        <f t="shared" si="6"/>
        <v>22</v>
      </c>
      <c r="C295" s="5" t="s">
        <v>295</v>
      </c>
      <c r="D295" s="5" t="s">
        <v>1098</v>
      </c>
      <c r="E295" s="5" t="s">
        <v>1097</v>
      </c>
      <c r="F295" s="9" t="s">
        <v>13</v>
      </c>
      <c r="G295" s="5" t="s">
        <v>92</v>
      </c>
      <c r="H295" s="5" t="s">
        <v>1160</v>
      </c>
      <c r="I295" s="5" t="s">
        <v>296</v>
      </c>
      <c r="J295" s="6">
        <v>1</v>
      </c>
      <c r="K295" s="6"/>
      <c r="L295" s="6"/>
      <c r="M295" s="7" t="s">
        <v>297</v>
      </c>
      <c r="N295" s="5" t="s">
        <v>298</v>
      </c>
      <c r="O295" s="49">
        <v>5.1810749999999999</v>
      </c>
      <c r="P295" s="49">
        <v>96.788748999999996</v>
      </c>
    </row>
    <row r="296" spans="2:16" x14ac:dyDescent="0.35">
      <c r="B296" s="23">
        <f t="shared" si="6"/>
        <v>23</v>
      </c>
      <c r="C296" s="5" t="s">
        <v>299</v>
      </c>
      <c r="D296" s="5" t="s">
        <v>1098</v>
      </c>
      <c r="E296" s="5" t="s">
        <v>1097</v>
      </c>
      <c r="F296" s="9" t="s">
        <v>13</v>
      </c>
      <c r="G296" s="5" t="s">
        <v>92</v>
      </c>
      <c r="H296" s="5" t="s">
        <v>1160</v>
      </c>
      <c r="I296" s="5" t="s">
        <v>302</v>
      </c>
      <c r="J296" s="6">
        <v>1</v>
      </c>
      <c r="K296" s="6"/>
      <c r="L296" s="6"/>
      <c r="M296" s="7" t="s">
        <v>301</v>
      </c>
      <c r="N296" s="5" t="s">
        <v>219</v>
      </c>
      <c r="O296" s="49">
        <v>5.181114</v>
      </c>
      <c r="P296" s="49">
        <v>96.788297</v>
      </c>
    </row>
    <row r="297" spans="2:16" x14ac:dyDescent="0.35">
      <c r="B297" s="23">
        <f t="shared" si="6"/>
        <v>24</v>
      </c>
      <c r="C297" s="5" t="s">
        <v>303</v>
      </c>
      <c r="D297" s="5" t="s">
        <v>1098</v>
      </c>
      <c r="E297" s="5" t="s">
        <v>1097</v>
      </c>
      <c r="F297" s="9" t="s">
        <v>13</v>
      </c>
      <c r="G297" s="5" t="s">
        <v>92</v>
      </c>
      <c r="H297" s="5" t="s">
        <v>1160</v>
      </c>
      <c r="I297" s="5" t="s">
        <v>304</v>
      </c>
      <c r="J297" s="6">
        <v>1</v>
      </c>
      <c r="K297" s="6"/>
      <c r="L297" s="6"/>
      <c r="M297" s="7"/>
      <c r="N297" s="5" t="s">
        <v>219</v>
      </c>
      <c r="O297" s="49">
        <v>5.1819230000000003</v>
      </c>
      <c r="P297" s="49">
        <v>96.788509000000005</v>
      </c>
    </row>
    <row r="298" spans="2:16" x14ac:dyDescent="0.35">
      <c r="B298" s="23">
        <f t="shared" si="6"/>
        <v>25</v>
      </c>
      <c r="C298" s="9" t="s">
        <v>368</v>
      </c>
      <c r="D298" s="9" t="s">
        <v>893</v>
      </c>
      <c r="E298" s="5" t="s">
        <v>1075</v>
      </c>
      <c r="F298" s="9" t="s">
        <v>13</v>
      </c>
      <c r="G298" s="9" t="s">
        <v>92</v>
      </c>
      <c r="H298" s="5" t="s">
        <v>1160</v>
      </c>
      <c r="I298" s="5" t="s">
        <v>369</v>
      </c>
      <c r="J298" s="6">
        <v>1</v>
      </c>
      <c r="K298" s="6"/>
      <c r="L298" s="6"/>
      <c r="M298" s="7"/>
      <c r="N298" s="5" t="s">
        <v>259</v>
      </c>
      <c r="O298" s="49">
        <v>5.1982699999999999</v>
      </c>
      <c r="P298" s="49">
        <v>96.778160999999997</v>
      </c>
    </row>
    <row r="299" spans="2:16" x14ac:dyDescent="0.35">
      <c r="B299" s="23">
        <f t="shared" si="6"/>
        <v>26</v>
      </c>
      <c r="C299" s="5" t="s">
        <v>393</v>
      </c>
      <c r="D299" s="5" t="s">
        <v>1078</v>
      </c>
      <c r="E299" s="5" t="s">
        <v>960</v>
      </c>
      <c r="F299" s="9" t="s">
        <v>13</v>
      </c>
      <c r="G299" s="5" t="s">
        <v>92</v>
      </c>
      <c r="H299" s="5" t="s">
        <v>1160</v>
      </c>
      <c r="I299" s="5" t="s">
        <v>394</v>
      </c>
      <c r="J299" s="6">
        <v>1</v>
      </c>
      <c r="K299" s="6"/>
      <c r="L299" s="6"/>
      <c r="M299" s="7" t="s">
        <v>395</v>
      </c>
      <c r="N299" s="5" t="s">
        <v>138</v>
      </c>
      <c r="O299" s="49">
        <v>5.2140769999999996</v>
      </c>
      <c r="P299" s="49">
        <v>96.789102999999997</v>
      </c>
    </row>
    <row r="300" spans="2:16" x14ac:dyDescent="0.35">
      <c r="B300" s="23">
        <f t="shared" si="6"/>
        <v>27</v>
      </c>
      <c r="C300" s="9" t="s">
        <v>753</v>
      </c>
      <c r="D300" s="9" t="s">
        <v>1095</v>
      </c>
      <c r="E300" s="5" t="s">
        <v>1118</v>
      </c>
      <c r="F300" s="9" t="s">
        <v>1105</v>
      </c>
      <c r="G300" s="5" t="s">
        <v>92</v>
      </c>
      <c r="H300" s="5" t="s">
        <v>1160</v>
      </c>
      <c r="I300" s="5" t="s">
        <v>754</v>
      </c>
      <c r="J300" s="38">
        <v>1</v>
      </c>
      <c r="K300" s="38"/>
      <c r="L300" s="38"/>
      <c r="M300" s="7"/>
      <c r="N300" s="5" t="s">
        <v>126</v>
      </c>
      <c r="O300" s="49">
        <v>5.2430459999999997</v>
      </c>
      <c r="P300" s="49">
        <v>96.767268999999999</v>
      </c>
    </row>
    <row r="301" spans="2:16" x14ac:dyDescent="0.35">
      <c r="B301" s="23">
        <f t="shared" si="6"/>
        <v>28</v>
      </c>
      <c r="C301" s="5" t="s">
        <v>735</v>
      </c>
      <c r="D301" s="5" t="s">
        <v>1107</v>
      </c>
      <c r="E301" s="5" t="s">
        <v>1108</v>
      </c>
      <c r="F301" s="9" t="s">
        <v>1105</v>
      </c>
      <c r="G301" s="5" t="s">
        <v>736</v>
      </c>
      <c r="H301" s="5" t="s">
        <v>1160</v>
      </c>
      <c r="I301" s="5" t="s">
        <v>737</v>
      </c>
      <c r="J301" s="38">
        <v>1</v>
      </c>
      <c r="K301" s="38"/>
      <c r="L301" s="38"/>
      <c r="M301" s="7" t="s">
        <v>738</v>
      </c>
      <c r="N301" s="5" t="s">
        <v>739</v>
      </c>
      <c r="O301" s="49">
        <v>5.2564739999999999</v>
      </c>
      <c r="P301" s="49">
        <v>96.785794999999993</v>
      </c>
    </row>
    <row r="302" spans="2:16" x14ac:dyDescent="0.35">
      <c r="B302" s="23">
        <f t="shared" si="6"/>
        <v>29</v>
      </c>
      <c r="C302" s="5" t="s">
        <v>770</v>
      </c>
      <c r="D302" s="5" t="s">
        <v>1126</v>
      </c>
      <c r="E302" s="5" t="s">
        <v>1127</v>
      </c>
      <c r="F302" s="9" t="s">
        <v>16</v>
      </c>
      <c r="G302" s="5" t="s">
        <v>771</v>
      </c>
      <c r="H302" s="5" t="s">
        <v>1160</v>
      </c>
      <c r="I302" s="5" t="s">
        <v>772</v>
      </c>
      <c r="J302" s="38">
        <v>1</v>
      </c>
      <c r="K302" s="38"/>
      <c r="L302" s="38"/>
      <c r="M302" s="7" t="s">
        <v>773</v>
      </c>
      <c r="N302" s="5" t="s">
        <v>774</v>
      </c>
      <c r="O302" s="49">
        <v>5.2108650000000001</v>
      </c>
      <c r="P302" s="49">
        <v>96.831115999999994</v>
      </c>
    </row>
    <row r="305" spans="2:16" ht="23.5" x14ac:dyDescent="0.55000000000000004">
      <c r="B305" s="52">
        <v>7</v>
      </c>
      <c r="C305" s="52" t="s">
        <v>1199</v>
      </c>
    </row>
    <row r="306" spans="2:16" ht="15.5" x14ac:dyDescent="0.35">
      <c r="B306" s="124" t="s">
        <v>1</v>
      </c>
      <c r="C306" s="124" t="s">
        <v>3</v>
      </c>
      <c r="D306" s="128" t="s">
        <v>2</v>
      </c>
      <c r="E306" s="129"/>
      <c r="F306" s="130"/>
      <c r="G306" s="124" t="s">
        <v>46</v>
      </c>
      <c r="H306" s="124" t="s">
        <v>1207</v>
      </c>
      <c r="I306" s="124" t="s">
        <v>833</v>
      </c>
      <c r="J306" s="125" t="s">
        <v>111</v>
      </c>
      <c r="K306" s="125"/>
      <c r="L306" s="125"/>
      <c r="M306" s="124" t="s">
        <v>115</v>
      </c>
      <c r="N306" s="124" t="s">
        <v>116</v>
      </c>
      <c r="O306" s="126" t="s">
        <v>1146</v>
      </c>
      <c r="P306" s="126" t="s">
        <v>1147</v>
      </c>
    </row>
    <row r="307" spans="2:16" ht="15.5" x14ac:dyDescent="0.35">
      <c r="B307" s="124"/>
      <c r="C307" s="124"/>
      <c r="D307" s="37" t="s">
        <v>874</v>
      </c>
      <c r="E307" s="37" t="s">
        <v>875</v>
      </c>
      <c r="F307" s="37" t="s">
        <v>876</v>
      </c>
      <c r="G307" s="124"/>
      <c r="H307" s="124"/>
      <c r="I307" s="124"/>
      <c r="J307" s="37" t="s">
        <v>112</v>
      </c>
      <c r="K307" s="37" t="s">
        <v>113</v>
      </c>
      <c r="L307" s="37" t="s">
        <v>114</v>
      </c>
      <c r="M307" s="124"/>
      <c r="N307" s="124"/>
      <c r="O307" s="127"/>
      <c r="P307" s="127"/>
    </row>
    <row r="308" spans="2:16" x14ac:dyDescent="0.35">
      <c r="B308" s="23">
        <f t="shared" ref="B308:B320" si="7">B307+1</f>
        <v>1</v>
      </c>
      <c r="C308" s="5" t="s">
        <v>417</v>
      </c>
      <c r="D308" s="5" t="s">
        <v>979</v>
      </c>
      <c r="E308" s="5" t="s">
        <v>980</v>
      </c>
      <c r="F308" s="9" t="s">
        <v>5</v>
      </c>
      <c r="G308" s="5" t="s">
        <v>1160</v>
      </c>
      <c r="H308" s="5" t="s">
        <v>1199</v>
      </c>
      <c r="I308" s="5" t="s">
        <v>418</v>
      </c>
      <c r="J308" s="38">
        <v>1</v>
      </c>
      <c r="K308" s="38"/>
      <c r="L308" s="38"/>
      <c r="M308" s="7" t="s">
        <v>419</v>
      </c>
      <c r="N308" s="5" t="s">
        <v>420</v>
      </c>
      <c r="O308" s="49">
        <v>5.2185009999999998</v>
      </c>
      <c r="P308" s="49">
        <v>96.662744000000004</v>
      </c>
    </row>
    <row r="309" spans="2:16" x14ac:dyDescent="0.35">
      <c r="B309" s="23">
        <f t="shared" si="7"/>
        <v>2</v>
      </c>
      <c r="C309" s="5" t="s">
        <v>424</v>
      </c>
      <c r="D309" s="5" t="s">
        <v>972</v>
      </c>
      <c r="E309" s="5" t="s">
        <v>973</v>
      </c>
      <c r="F309" s="9" t="s">
        <v>5</v>
      </c>
      <c r="G309" s="5" t="s">
        <v>434</v>
      </c>
      <c r="H309" s="5" t="s">
        <v>1199</v>
      </c>
      <c r="I309" s="9" t="s">
        <v>1198</v>
      </c>
      <c r="J309" s="38">
        <v>1</v>
      </c>
      <c r="K309" s="38"/>
      <c r="L309" s="38"/>
      <c r="M309" s="7"/>
      <c r="N309" s="5" t="s">
        <v>436</v>
      </c>
      <c r="O309" s="49">
        <v>5.1919849999999999</v>
      </c>
      <c r="P309" s="49">
        <v>96.435257000000007</v>
      </c>
    </row>
    <row r="310" spans="2:16" x14ac:dyDescent="0.35">
      <c r="B310" s="23">
        <f t="shared" si="7"/>
        <v>3</v>
      </c>
      <c r="C310" s="5" t="s">
        <v>425</v>
      </c>
      <c r="D310" s="5" t="s">
        <v>981</v>
      </c>
      <c r="E310" s="5" t="s">
        <v>973</v>
      </c>
      <c r="F310" s="9" t="s">
        <v>5</v>
      </c>
      <c r="G310" s="5" t="s">
        <v>434</v>
      </c>
      <c r="H310" s="5" t="s">
        <v>1199</v>
      </c>
      <c r="I310" s="5" t="s">
        <v>1198</v>
      </c>
      <c r="J310" s="38">
        <v>1</v>
      </c>
      <c r="K310" s="38"/>
      <c r="L310" s="38"/>
      <c r="M310" s="7"/>
      <c r="N310" s="5" t="s">
        <v>141</v>
      </c>
      <c r="O310" s="49">
        <v>5.1922959999999998</v>
      </c>
      <c r="P310" s="49">
        <v>96.436351000000002</v>
      </c>
    </row>
    <row r="311" spans="2:16" x14ac:dyDescent="0.35">
      <c r="B311" s="23">
        <f t="shared" si="7"/>
        <v>4</v>
      </c>
      <c r="C311" s="5" t="s">
        <v>1161</v>
      </c>
      <c r="D311" s="5" t="s">
        <v>913</v>
      </c>
      <c r="E311" s="5" t="s">
        <v>973</v>
      </c>
      <c r="F311" s="9" t="s">
        <v>5</v>
      </c>
      <c r="G311" s="5" t="s">
        <v>434</v>
      </c>
      <c r="H311" s="5" t="s">
        <v>1199</v>
      </c>
      <c r="I311" s="5" t="s">
        <v>430</v>
      </c>
      <c r="J311" s="38">
        <v>1</v>
      </c>
      <c r="K311" s="38"/>
      <c r="L311" s="38"/>
      <c r="M311" s="7" t="s">
        <v>426</v>
      </c>
      <c r="N311" s="5" t="s">
        <v>138</v>
      </c>
      <c r="O311" s="49">
        <v>5.1920500000000001</v>
      </c>
      <c r="P311" s="49">
        <v>96.435608999999999</v>
      </c>
    </row>
    <row r="312" spans="2:16" x14ac:dyDescent="0.35">
      <c r="B312" s="23">
        <f t="shared" si="7"/>
        <v>5</v>
      </c>
      <c r="C312" s="5" t="s">
        <v>427</v>
      </c>
      <c r="D312" s="5" t="s">
        <v>981</v>
      </c>
      <c r="E312" s="5" t="s">
        <v>973</v>
      </c>
      <c r="F312" s="9" t="s">
        <v>5</v>
      </c>
      <c r="G312" s="5" t="s">
        <v>434</v>
      </c>
      <c r="H312" s="5" t="s">
        <v>1199</v>
      </c>
      <c r="I312" s="5" t="s">
        <v>430</v>
      </c>
      <c r="J312" s="38">
        <v>1</v>
      </c>
      <c r="K312" s="38"/>
      <c r="L312" s="38"/>
      <c r="M312" s="7"/>
      <c r="N312" s="5" t="s">
        <v>138</v>
      </c>
      <c r="O312" s="49">
        <v>5.1922180000000004</v>
      </c>
      <c r="P312" s="49">
        <v>96.435732999999999</v>
      </c>
    </row>
    <row r="313" spans="2:16" x14ac:dyDescent="0.35">
      <c r="B313" s="23">
        <f t="shared" si="7"/>
        <v>6</v>
      </c>
      <c r="C313" s="5" t="s">
        <v>429</v>
      </c>
      <c r="D313" s="5" t="s">
        <v>983</v>
      </c>
      <c r="E313" s="5" t="s">
        <v>982</v>
      </c>
      <c r="F313" s="9" t="s">
        <v>5</v>
      </c>
      <c r="G313" s="5" t="s">
        <v>434</v>
      </c>
      <c r="H313" s="5" t="s">
        <v>1199</v>
      </c>
      <c r="I313" s="5" t="s">
        <v>431</v>
      </c>
      <c r="J313" s="38">
        <v>1</v>
      </c>
      <c r="K313" s="38"/>
      <c r="L313" s="38"/>
      <c r="M313" s="7"/>
      <c r="N313" s="5" t="s">
        <v>138</v>
      </c>
      <c r="O313" s="49">
        <v>5.1921559999999998</v>
      </c>
      <c r="P313" s="49">
        <v>96.438587999999996</v>
      </c>
    </row>
    <row r="314" spans="2:16" x14ac:dyDescent="0.35">
      <c r="B314" s="23">
        <f t="shared" si="7"/>
        <v>7</v>
      </c>
      <c r="C314" s="5" t="s">
        <v>432</v>
      </c>
      <c r="D314" s="5" t="s">
        <v>983</v>
      </c>
      <c r="E314" s="5" t="s">
        <v>982</v>
      </c>
      <c r="F314" s="9" t="s">
        <v>5</v>
      </c>
      <c r="G314" s="5" t="s">
        <v>434</v>
      </c>
      <c r="H314" s="5" t="s">
        <v>1199</v>
      </c>
      <c r="I314" s="5" t="s">
        <v>431</v>
      </c>
      <c r="J314" s="38">
        <v>1</v>
      </c>
      <c r="K314" s="38"/>
      <c r="L314" s="38"/>
      <c r="M314" s="7" t="s">
        <v>433</v>
      </c>
      <c r="N314" s="5" t="s">
        <v>138</v>
      </c>
      <c r="O314" s="49">
        <v>5.1916079999999996</v>
      </c>
      <c r="P314" s="49">
        <v>96.439978999999994</v>
      </c>
    </row>
    <row r="315" spans="2:16" x14ac:dyDescent="0.35">
      <c r="B315" s="23">
        <f t="shared" si="7"/>
        <v>8</v>
      </c>
      <c r="C315" s="5" t="s">
        <v>373</v>
      </c>
      <c r="D315" s="9" t="s">
        <v>913</v>
      </c>
      <c r="E315" s="5" t="s">
        <v>1086</v>
      </c>
      <c r="F315" s="9" t="s">
        <v>13</v>
      </c>
      <c r="G315" s="5" t="s">
        <v>377</v>
      </c>
      <c r="H315" s="5" t="s">
        <v>1199</v>
      </c>
      <c r="I315" s="5" t="s">
        <v>306</v>
      </c>
      <c r="J315" s="6">
        <v>1</v>
      </c>
      <c r="K315" s="6"/>
      <c r="L315" s="6"/>
      <c r="M315" s="7" t="s">
        <v>374</v>
      </c>
      <c r="N315" s="5" t="s">
        <v>375</v>
      </c>
      <c r="O315" s="49">
        <v>5.2104229999999996</v>
      </c>
      <c r="P315" s="49">
        <v>96.750404000000003</v>
      </c>
    </row>
    <row r="316" spans="2:16" x14ac:dyDescent="0.35">
      <c r="B316" s="23">
        <f t="shared" si="7"/>
        <v>9</v>
      </c>
      <c r="C316" s="5" t="s">
        <v>376</v>
      </c>
      <c r="D316" s="9" t="s">
        <v>913</v>
      </c>
      <c r="E316" s="5" t="s">
        <v>1086</v>
      </c>
      <c r="F316" s="9" t="s">
        <v>13</v>
      </c>
      <c r="G316" s="5" t="s">
        <v>377</v>
      </c>
      <c r="H316" s="5" t="s">
        <v>1199</v>
      </c>
      <c r="I316" s="5" t="s">
        <v>306</v>
      </c>
      <c r="J316" s="6">
        <v>1</v>
      </c>
      <c r="K316" s="6"/>
      <c r="L316" s="6"/>
      <c r="M316" s="7" t="s">
        <v>378</v>
      </c>
      <c r="N316" s="5" t="s">
        <v>379</v>
      </c>
      <c r="O316" s="49">
        <v>5.2098240000000002</v>
      </c>
      <c r="P316" s="49">
        <v>96.751580000000004</v>
      </c>
    </row>
    <row r="317" spans="2:16" x14ac:dyDescent="0.35">
      <c r="B317" s="23">
        <f t="shared" si="7"/>
        <v>10</v>
      </c>
      <c r="C317" s="5" t="s">
        <v>305</v>
      </c>
      <c r="D317" s="5" t="s">
        <v>893</v>
      </c>
      <c r="E317" s="5" t="s">
        <v>1085</v>
      </c>
      <c r="F317" s="9" t="s">
        <v>13</v>
      </c>
      <c r="G317" s="5" t="s">
        <v>377</v>
      </c>
      <c r="H317" s="5" t="s">
        <v>1199</v>
      </c>
      <c r="I317" s="5" t="s">
        <v>306</v>
      </c>
      <c r="J317" s="6">
        <v>1</v>
      </c>
      <c r="K317" s="6"/>
      <c r="L317" s="6"/>
      <c r="M317" s="7"/>
      <c r="N317" s="5" t="s">
        <v>213</v>
      </c>
      <c r="O317" s="49">
        <v>5.1957810000000002</v>
      </c>
      <c r="P317" s="49">
        <v>96.802764999999994</v>
      </c>
    </row>
    <row r="318" spans="2:16" x14ac:dyDescent="0.35">
      <c r="B318" s="23">
        <f t="shared" si="7"/>
        <v>11</v>
      </c>
      <c r="C318" s="9" t="s">
        <v>743</v>
      </c>
      <c r="D318" s="5" t="s">
        <v>1107</v>
      </c>
      <c r="E318" s="5" t="s">
        <v>1110</v>
      </c>
      <c r="F318" s="9" t="s">
        <v>1105</v>
      </c>
      <c r="G318" s="9" t="s">
        <v>377</v>
      </c>
      <c r="H318" s="5" t="s">
        <v>1199</v>
      </c>
      <c r="I318" s="5" t="s">
        <v>744</v>
      </c>
      <c r="J318" s="38">
        <v>1</v>
      </c>
      <c r="K318" s="38"/>
      <c r="L318" s="38"/>
      <c r="M318" s="7"/>
      <c r="N318" s="5" t="s">
        <v>745</v>
      </c>
      <c r="O318" s="49">
        <v>5.2559370000000003</v>
      </c>
      <c r="P318" s="49">
        <v>96.789561000000006</v>
      </c>
    </row>
    <row r="319" spans="2:16" x14ac:dyDescent="0.35">
      <c r="B319" s="23">
        <f t="shared" si="7"/>
        <v>12</v>
      </c>
      <c r="C319" s="5" t="s">
        <v>781</v>
      </c>
      <c r="D319" s="5" t="s">
        <v>1126</v>
      </c>
      <c r="E319" s="5" t="s">
        <v>1127</v>
      </c>
      <c r="F319" s="9" t="s">
        <v>16</v>
      </c>
      <c r="G319" s="5" t="s">
        <v>377</v>
      </c>
      <c r="H319" s="5" t="s">
        <v>1199</v>
      </c>
      <c r="I319" s="5" t="s">
        <v>782</v>
      </c>
      <c r="J319" s="38">
        <v>1</v>
      </c>
      <c r="K319" s="38"/>
      <c r="L319" s="38"/>
      <c r="M319" s="7" t="s">
        <v>783</v>
      </c>
      <c r="N319" s="5" t="s">
        <v>147</v>
      </c>
      <c r="O319" s="49">
        <v>5.2106649999999997</v>
      </c>
      <c r="P319" s="49">
        <v>96.829196999999994</v>
      </c>
    </row>
    <row r="320" spans="2:16" x14ac:dyDescent="0.35">
      <c r="B320" s="23">
        <f t="shared" si="7"/>
        <v>13</v>
      </c>
      <c r="C320" s="5" t="s">
        <v>784</v>
      </c>
      <c r="D320" s="5" t="s">
        <v>1192</v>
      </c>
      <c r="E320" s="5" t="s">
        <v>1127</v>
      </c>
      <c r="F320" s="9" t="s">
        <v>16</v>
      </c>
      <c r="G320" s="5" t="s">
        <v>377</v>
      </c>
      <c r="H320" s="5" t="s">
        <v>1199</v>
      </c>
      <c r="I320" s="5" t="s">
        <v>782</v>
      </c>
      <c r="J320" s="38">
        <v>1</v>
      </c>
      <c r="K320" s="38"/>
      <c r="L320" s="38"/>
      <c r="M320" s="7" t="s">
        <v>785</v>
      </c>
      <c r="N320" s="5" t="s">
        <v>786</v>
      </c>
      <c r="O320" s="49">
        <v>5.2104939999999997</v>
      </c>
      <c r="P320" s="49">
        <v>96.828806</v>
      </c>
    </row>
    <row r="323" spans="2:16" ht="26" x14ac:dyDescent="0.6">
      <c r="C323" s="53" t="s">
        <v>1217</v>
      </c>
    </row>
    <row r="324" spans="2:16" ht="23.5" x14ac:dyDescent="0.55000000000000004">
      <c r="B324" s="52">
        <v>8</v>
      </c>
      <c r="C324" s="52" t="s">
        <v>1216</v>
      </c>
    </row>
    <row r="325" spans="2:16" ht="15.5" x14ac:dyDescent="0.35">
      <c r="B325" s="124" t="s">
        <v>1</v>
      </c>
      <c r="C325" s="124" t="s">
        <v>3</v>
      </c>
      <c r="D325" s="128" t="s">
        <v>2</v>
      </c>
      <c r="E325" s="129"/>
      <c r="F325" s="130"/>
      <c r="G325" s="124" t="s">
        <v>46</v>
      </c>
      <c r="H325" s="124" t="s">
        <v>1207</v>
      </c>
      <c r="I325" s="124" t="s">
        <v>833</v>
      </c>
      <c r="J325" s="125" t="s">
        <v>111</v>
      </c>
      <c r="K325" s="125"/>
      <c r="L325" s="125"/>
      <c r="M325" s="124" t="s">
        <v>115</v>
      </c>
      <c r="N325" s="124" t="s">
        <v>116</v>
      </c>
      <c r="O325" s="126" t="s">
        <v>1146</v>
      </c>
      <c r="P325" s="126" t="s">
        <v>1147</v>
      </c>
    </row>
    <row r="326" spans="2:16" ht="15.5" x14ac:dyDescent="0.35">
      <c r="B326" s="124"/>
      <c r="C326" s="124"/>
      <c r="D326" s="37" t="s">
        <v>874</v>
      </c>
      <c r="E326" s="37" t="s">
        <v>875</v>
      </c>
      <c r="F326" s="37" t="s">
        <v>876</v>
      </c>
      <c r="G326" s="124"/>
      <c r="H326" s="124"/>
      <c r="I326" s="124"/>
      <c r="J326" s="37" t="s">
        <v>112</v>
      </c>
      <c r="K326" s="37" t="s">
        <v>113</v>
      </c>
      <c r="L326" s="37" t="s">
        <v>114</v>
      </c>
      <c r="M326" s="124"/>
      <c r="N326" s="124"/>
      <c r="O326" s="127"/>
      <c r="P326" s="127"/>
    </row>
    <row r="327" spans="2:16" x14ac:dyDescent="0.35">
      <c r="B327" s="24">
        <v>1</v>
      </c>
      <c r="C327" s="5" t="s">
        <v>868</v>
      </c>
      <c r="D327" s="5" t="s">
        <v>970</v>
      </c>
      <c r="E327" s="5" t="s">
        <v>966</v>
      </c>
      <c r="F327" s="9" t="s">
        <v>956</v>
      </c>
      <c r="G327" s="5" t="s">
        <v>852</v>
      </c>
      <c r="H327" s="5" t="s">
        <v>852</v>
      </c>
      <c r="I327" s="5" t="s">
        <v>869</v>
      </c>
      <c r="J327" s="6"/>
      <c r="K327" s="6">
        <v>1</v>
      </c>
      <c r="L327" s="6"/>
      <c r="M327" s="32" t="s">
        <v>1148</v>
      </c>
      <c r="N327" s="6" t="s">
        <v>138</v>
      </c>
      <c r="O327" s="49">
        <v>5.2071040000000002</v>
      </c>
      <c r="P327" s="49">
        <v>96.367592000000002</v>
      </c>
    </row>
    <row r="328" spans="2:16" x14ac:dyDescent="0.35">
      <c r="B328" s="24">
        <f t="shared" ref="B328:B338" si="8">B327+1</f>
        <v>2</v>
      </c>
      <c r="C328" s="5" t="s">
        <v>868</v>
      </c>
      <c r="D328" s="5" t="s">
        <v>1215</v>
      </c>
      <c r="E328" s="5" t="s">
        <v>966</v>
      </c>
      <c r="F328" s="9" t="s">
        <v>956</v>
      </c>
      <c r="G328" s="5" t="s">
        <v>852</v>
      </c>
      <c r="H328" s="5" t="s">
        <v>852</v>
      </c>
      <c r="I328" s="5" t="s">
        <v>869</v>
      </c>
      <c r="J328" s="6"/>
      <c r="K328" s="6">
        <v>1</v>
      </c>
      <c r="L328" s="6"/>
      <c r="M328" s="32" t="s">
        <v>1148</v>
      </c>
      <c r="N328" s="6" t="s">
        <v>423</v>
      </c>
      <c r="O328" s="49">
        <v>5.2071040000000002</v>
      </c>
      <c r="P328" s="49">
        <v>96.367592000000002</v>
      </c>
    </row>
    <row r="329" spans="2:16" x14ac:dyDescent="0.35">
      <c r="B329" s="24">
        <f t="shared" si="8"/>
        <v>3</v>
      </c>
      <c r="C329" s="11" t="s">
        <v>866</v>
      </c>
      <c r="D329" s="11" t="s">
        <v>893</v>
      </c>
      <c r="E329" s="5" t="s">
        <v>1010</v>
      </c>
      <c r="F329" s="9" t="s">
        <v>7</v>
      </c>
      <c r="G329" s="11" t="s">
        <v>852</v>
      </c>
      <c r="H329" s="5" t="s">
        <v>852</v>
      </c>
      <c r="I329" s="11" t="s">
        <v>867</v>
      </c>
      <c r="J329" s="38"/>
      <c r="K329" s="38">
        <v>1</v>
      </c>
      <c r="L329" s="38"/>
      <c r="M329" s="12" t="s">
        <v>872</v>
      </c>
      <c r="N329" s="11" t="s">
        <v>474</v>
      </c>
      <c r="O329" s="49">
        <v>5.1894080000000002</v>
      </c>
      <c r="P329" s="49">
        <v>96.493780000000001</v>
      </c>
    </row>
    <row r="330" spans="2:16" x14ac:dyDescent="0.35">
      <c r="B330" s="24">
        <f t="shared" si="8"/>
        <v>4</v>
      </c>
      <c r="C330" s="11" t="s">
        <v>870</v>
      </c>
      <c r="D330" s="11" t="s">
        <v>893</v>
      </c>
      <c r="E330" s="5" t="s">
        <v>1003</v>
      </c>
      <c r="F330" s="9" t="s">
        <v>7</v>
      </c>
      <c r="G330" s="11" t="s">
        <v>852</v>
      </c>
      <c r="H330" s="5" t="s">
        <v>852</v>
      </c>
      <c r="I330" s="11" t="s">
        <v>871</v>
      </c>
      <c r="J330" s="38"/>
      <c r="K330" s="38">
        <v>1</v>
      </c>
      <c r="L330" s="38"/>
      <c r="M330" s="12" t="s">
        <v>873</v>
      </c>
      <c r="N330" s="11" t="s">
        <v>375</v>
      </c>
      <c r="O330" s="49">
        <v>5.1890289999999997</v>
      </c>
      <c r="P330" s="49">
        <v>96.493646999999996</v>
      </c>
    </row>
    <row r="331" spans="2:16" x14ac:dyDescent="0.35">
      <c r="B331" s="24">
        <f t="shared" si="8"/>
        <v>5</v>
      </c>
      <c r="C331" s="11" t="s">
        <v>855</v>
      </c>
      <c r="D331" s="11" t="s">
        <v>932</v>
      </c>
      <c r="E331" s="11" t="s">
        <v>79</v>
      </c>
      <c r="F331" s="11" t="s">
        <v>898</v>
      </c>
      <c r="G331" s="11" t="s">
        <v>852</v>
      </c>
      <c r="H331" s="5" t="s">
        <v>852</v>
      </c>
      <c r="I331" s="11" t="s">
        <v>856</v>
      </c>
      <c r="J331" s="38"/>
      <c r="K331" s="38">
        <v>1</v>
      </c>
      <c r="L331" s="38"/>
      <c r="M331" s="12"/>
      <c r="N331" s="11" t="s">
        <v>375</v>
      </c>
      <c r="O331" s="49">
        <v>5.2031780000000003</v>
      </c>
      <c r="P331" s="49">
        <v>96.703941999999998</v>
      </c>
    </row>
    <row r="332" spans="2:16" x14ac:dyDescent="0.35">
      <c r="B332" s="24">
        <f t="shared" si="8"/>
        <v>6</v>
      </c>
      <c r="C332" s="11" t="s">
        <v>857</v>
      </c>
      <c r="D332" s="11" t="s">
        <v>932</v>
      </c>
      <c r="E332" s="11" t="s">
        <v>79</v>
      </c>
      <c r="F332" s="11" t="s">
        <v>898</v>
      </c>
      <c r="G332" s="11" t="s">
        <v>852</v>
      </c>
      <c r="H332" s="5" t="s">
        <v>852</v>
      </c>
      <c r="I332" s="11" t="s">
        <v>858</v>
      </c>
      <c r="J332" s="38"/>
      <c r="K332" s="38"/>
      <c r="L332" s="38">
        <v>1</v>
      </c>
      <c r="M332" s="12" t="s">
        <v>859</v>
      </c>
      <c r="N332" s="11" t="s">
        <v>375</v>
      </c>
      <c r="O332" s="49">
        <v>5.2031929999999997</v>
      </c>
      <c r="P332" s="49">
        <v>96.703835999999995</v>
      </c>
    </row>
    <row r="333" spans="2:16" x14ac:dyDescent="0.35">
      <c r="B333" s="24">
        <f t="shared" si="8"/>
        <v>7</v>
      </c>
      <c r="C333" s="11" t="s">
        <v>860</v>
      </c>
      <c r="D333" s="11" t="s">
        <v>932</v>
      </c>
      <c r="E333" s="11" t="s">
        <v>79</v>
      </c>
      <c r="F333" s="11" t="s">
        <v>898</v>
      </c>
      <c r="G333" s="11" t="s">
        <v>852</v>
      </c>
      <c r="H333" s="5" t="s">
        <v>852</v>
      </c>
      <c r="I333" s="11" t="s">
        <v>858</v>
      </c>
      <c r="J333" s="38"/>
      <c r="K333" s="38"/>
      <c r="L333" s="38">
        <v>1</v>
      </c>
      <c r="M333" s="12" t="s">
        <v>861</v>
      </c>
      <c r="N333" s="11" t="s">
        <v>147</v>
      </c>
      <c r="O333" s="49">
        <v>5.2032080000000001</v>
      </c>
      <c r="P333" s="49">
        <v>96.703614000000002</v>
      </c>
    </row>
    <row r="334" spans="2:16" x14ac:dyDescent="0.35">
      <c r="B334" s="24">
        <f t="shared" si="8"/>
        <v>8</v>
      </c>
      <c r="C334" s="11" t="s">
        <v>862</v>
      </c>
      <c r="D334" s="11" t="s">
        <v>933</v>
      </c>
      <c r="E334" s="11" t="s">
        <v>79</v>
      </c>
      <c r="F334" s="11" t="s">
        <v>898</v>
      </c>
      <c r="G334" s="11" t="s">
        <v>852</v>
      </c>
      <c r="H334" s="5" t="s">
        <v>852</v>
      </c>
      <c r="I334" s="11" t="s">
        <v>863</v>
      </c>
      <c r="J334" s="38"/>
      <c r="K334" s="38"/>
      <c r="L334" s="38">
        <v>1</v>
      </c>
      <c r="M334" s="12" t="s">
        <v>864</v>
      </c>
      <c r="N334" s="11" t="s">
        <v>865</v>
      </c>
      <c r="O334" s="49">
        <v>5.2027999999999999</v>
      </c>
      <c r="P334" s="49">
        <v>96.700063</v>
      </c>
    </row>
    <row r="335" spans="2:16" x14ac:dyDescent="0.35">
      <c r="B335" s="24">
        <f t="shared" si="8"/>
        <v>9</v>
      </c>
      <c r="C335" s="5" t="s">
        <v>849</v>
      </c>
      <c r="D335" s="5" t="s">
        <v>1101</v>
      </c>
      <c r="E335" s="5" t="s">
        <v>1102</v>
      </c>
      <c r="F335" s="9" t="s">
        <v>13</v>
      </c>
      <c r="G335" s="5" t="s">
        <v>4</v>
      </c>
      <c r="H335" s="5" t="s">
        <v>852</v>
      </c>
      <c r="I335" s="5" t="s">
        <v>848</v>
      </c>
      <c r="J335" s="6"/>
      <c r="K335" s="6">
        <v>1</v>
      </c>
      <c r="L335" s="6"/>
      <c r="M335" s="7" t="s">
        <v>1082</v>
      </c>
      <c r="N335" s="5" t="s">
        <v>375</v>
      </c>
      <c r="O335" s="49">
        <v>5.1963090000000003</v>
      </c>
      <c r="P335" s="49">
        <v>96.787374999999997</v>
      </c>
    </row>
    <row r="336" spans="2:16" x14ac:dyDescent="0.35">
      <c r="B336" s="24">
        <f t="shared" si="8"/>
        <v>10</v>
      </c>
      <c r="C336" s="5" t="s">
        <v>850</v>
      </c>
      <c r="D336" s="5" t="s">
        <v>1103</v>
      </c>
      <c r="E336" s="5" t="s">
        <v>1102</v>
      </c>
      <c r="F336" s="9" t="s">
        <v>13</v>
      </c>
      <c r="G336" s="5" t="s">
        <v>4</v>
      </c>
      <c r="H336" s="5" t="s">
        <v>852</v>
      </c>
      <c r="I336" s="5" t="s">
        <v>848</v>
      </c>
      <c r="J336" s="6"/>
      <c r="K336" s="6">
        <v>1</v>
      </c>
      <c r="L336" s="6"/>
      <c r="M336" s="7"/>
      <c r="N336" s="5" t="s">
        <v>375</v>
      </c>
      <c r="O336" s="49">
        <v>5.1962450000000002</v>
      </c>
      <c r="P336" s="49">
        <v>96.787218999999993</v>
      </c>
    </row>
    <row r="337" spans="2:16" x14ac:dyDescent="0.35">
      <c r="B337" s="24">
        <f t="shared" si="8"/>
        <v>11</v>
      </c>
      <c r="C337" s="5" t="s">
        <v>844</v>
      </c>
      <c r="D337" s="5" t="s">
        <v>1134</v>
      </c>
      <c r="E337" s="5" t="s">
        <v>1135</v>
      </c>
      <c r="F337" s="9" t="s">
        <v>17</v>
      </c>
      <c r="G337" s="5" t="s">
        <v>852</v>
      </c>
      <c r="H337" s="5" t="s">
        <v>852</v>
      </c>
      <c r="I337" s="5" t="s">
        <v>853</v>
      </c>
      <c r="J337" s="6"/>
      <c r="K337" s="6">
        <v>1</v>
      </c>
      <c r="L337" s="6"/>
      <c r="M337" s="13" t="s">
        <v>847</v>
      </c>
      <c r="N337" s="14" t="s">
        <v>375</v>
      </c>
      <c r="O337" s="49">
        <v>5.2332169999999998</v>
      </c>
      <c r="P337" s="49">
        <v>96.889607999999996</v>
      </c>
    </row>
    <row r="338" spans="2:16" x14ac:dyDescent="0.35">
      <c r="B338" s="24">
        <f t="shared" si="8"/>
        <v>12</v>
      </c>
      <c r="C338" s="5" t="s">
        <v>851</v>
      </c>
      <c r="D338" s="5" t="s">
        <v>1137</v>
      </c>
      <c r="E338" s="5" t="s">
        <v>1135</v>
      </c>
      <c r="F338" s="9" t="s">
        <v>17</v>
      </c>
      <c r="G338" s="5" t="s">
        <v>4</v>
      </c>
      <c r="H338" s="5" t="s">
        <v>852</v>
      </c>
      <c r="I338" s="5" t="s">
        <v>854</v>
      </c>
      <c r="J338" s="6"/>
      <c r="K338" s="6"/>
      <c r="L338" s="6">
        <v>1</v>
      </c>
      <c r="M338" s="13" t="s">
        <v>847</v>
      </c>
      <c r="N338" s="14" t="s">
        <v>375</v>
      </c>
      <c r="O338" s="49">
        <v>5.2331760000000003</v>
      </c>
      <c r="P338" s="49">
        <v>96.889617000000001</v>
      </c>
    </row>
    <row r="341" spans="2:16" ht="23.5" x14ac:dyDescent="0.55000000000000004">
      <c r="B341" s="52">
        <v>9</v>
      </c>
      <c r="C341" s="52" t="s">
        <v>494</v>
      </c>
    </row>
    <row r="342" spans="2:16" ht="15.5" x14ac:dyDescent="0.35">
      <c r="B342" s="124" t="s">
        <v>1</v>
      </c>
      <c r="C342" s="124" t="s">
        <v>3</v>
      </c>
      <c r="D342" s="128" t="s">
        <v>2</v>
      </c>
      <c r="E342" s="129"/>
      <c r="F342" s="130"/>
      <c r="G342" s="124" t="s">
        <v>46</v>
      </c>
      <c r="H342" s="124" t="s">
        <v>1207</v>
      </c>
      <c r="I342" s="124" t="s">
        <v>833</v>
      </c>
      <c r="J342" s="125" t="s">
        <v>111</v>
      </c>
      <c r="K342" s="125"/>
      <c r="L342" s="125"/>
      <c r="M342" s="124" t="s">
        <v>115</v>
      </c>
      <c r="N342" s="124" t="s">
        <v>116</v>
      </c>
      <c r="O342" s="126" t="s">
        <v>1146</v>
      </c>
      <c r="P342" s="126" t="s">
        <v>1147</v>
      </c>
    </row>
    <row r="343" spans="2:16" ht="15.5" x14ac:dyDescent="0.35">
      <c r="B343" s="124"/>
      <c r="C343" s="124"/>
      <c r="D343" s="37" t="s">
        <v>874</v>
      </c>
      <c r="E343" s="37" t="s">
        <v>875</v>
      </c>
      <c r="F343" s="37" t="s">
        <v>876</v>
      </c>
      <c r="G343" s="124"/>
      <c r="H343" s="124"/>
      <c r="I343" s="124"/>
      <c r="J343" s="37" t="s">
        <v>112</v>
      </c>
      <c r="K343" s="37" t="s">
        <v>113</v>
      </c>
      <c r="L343" s="37" t="s">
        <v>114</v>
      </c>
      <c r="M343" s="124"/>
      <c r="N343" s="124"/>
      <c r="O343" s="127"/>
      <c r="P343" s="127"/>
    </row>
    <row r="344" spans="2:16" x14ac:dyDescent="0.35">
      <c r="B344" s="24">
        <v>1</v>
      </c>
      <c r="C344" s="5" t="s">
        <v>835</v>
      </c>
      <c r="D344" s="5" t="s">
        <v>971</v>
      </c>
      <c r="E344" s="5" t="s">
        <v>958</v>
      </c>
      <c r="F344" s="9" t="s">
        <v>956</v>
      </c>
      <c r="G344" s="5" t="s">
        <v>494</v>
      </c>
      <c r="H344" s="5" t="s">
        <v>494</v>
      </c>
      <c r="I344" s="5" t="s">
        <v>836</v>
      </c>
      <c r="J344" s="6">
        <v>1</v>
      </c>
      <c r="K344" s="6"/>
      <c r="L344" s="6"/>
      <c r="M344" s="32" t="s">
        <v>1149</v>
      </c>
      <c r="N344" s="6" t="s">
        <v>843</v>
      </c>
      <c r="O344" s="49">
        <v>5.208526</v>
      </c>
      <c r="P344" s="49">
        <v>96.363545999999999</v>
      </c>
    </row>
    <row r="345" spans="2:16" x14ac:dyDescent="0.35">
      <c r="B345" s="24">
        <f t="shared" ref="B345:B356" si="9">B344+1</f>
        <v>2</v>
      </c>
      <c r="C345" s="11" t="s">
        <v>828</v>
      </c>
      <c r="D345" s="11" t="s">
        <v>1037</v>
      </c>
      <c r="E345" s="5" t="s">
        <v>1038</v>
      </c>
      <c r="F345" s="5" t="s">
        <v>9</v>
      </c>
      <c r="G345" s="11" t="s">
        <v>494</v>
      </c>
      <c r="H345" s="5" t="s">
        <v>494</v>
      </c>
      <c r="I345" s="11" t="s">
        <v>841</v>
      </c>
      <c r="J345" s="38"/>
      <c r="K345" s="38">
        <v>1</v>
      </c>
      <c r="L345" s="38"/>
      <c r="M345" s="12" t="s">
        <v>829</v>
      </c>
      <c r="N345" s="11" t="s">
        <v>830</v>
      </c>
      <c r="O345" s="49">
        <v>5.2047489999999996</v>
      </c>
      <c r="P345" s="49">
        <v>96.687522999999999</v>
      </c>
    </row>
    <row r="346" spans="2:16" x14ac:dyDescent="0.35">
      <c r="B346" s="24">
        <f t="shared" si="9"/>
        <v>3</v>
      </c>
      <c r="C346" s="11" t="s">
        <v>831</v>
      </c>
      <c r="D346" s="5" t="s">
        <v>832</v>
      </c>
      <c r="E346" s="5" t="s">
        <v>1034</v>
      </c>
      <c r="F346" s="5" t="s">
        <v>9</v>
      </c>
      <c r="G346" s="11" t="s">
        <v>494</v>
      </c>
      <c r="H346" s="5" t="s">
        <v>494</v>
      </c>
      <c r="I346" s="11" t="s">
        <v>842</v>
      </c>
      <c r="J346" s="38"/>
      <c r="K346" s="38">
        <v>1</v>
      </c>
      <c r="L346" s="38"/>
      <c r="M346" s="12" t="s">
        <v>834</v>
      </c>
      <c r="N346" s="11" t="s">
        <v>830</v>
      </c>
      <c r="O346" s="49">
        <v>5.2164419999999998</v>
      </c>
      <c r="P346" s="49">
        <v>96.680987999999999</v>
      </c>
    </row>
    <row r="347" spans="2:16" x14ac:dyDescent="0.35">
      <c r="B347" s="24">
        <f t="shared" si="9"/>
        <v>4</v>
      </c>
      <c r="C347" s="11" t="s">
        <v>814</v>
      </c>
      <c r="D347" s="11" t="s">
        <v>934</v>
      </c>
      <c r="E347" s="11" t="s">
        <v>904</v>
      </c>
      <c r="F347" s="11" t="s">
        <v>898</v>
      </c>
      <c r="G347" s="11" t="s">
        <v>815</v>
      </c>
      <c r="H347" s="5" t="s">
        <v>494</v>
      </c>
      <c r="I347" s="11" t="s">
        <v>840</v>
      </c>
      <c r="J347" s="38"/>
      <c r="K347" s="38"/>
      <c r="L347" s="38">
        <v>1</v>
      </c>
      <c r="M347" s="12" t="s">
        <v>818</v>
      </c>
      <c r="N347" s="11" t="s">
        <v>816</v>
      </c>
      <c r="O347" s="49">
        <v>5.203525</v>
      </c>
      <c r="P347" s="49">
        <v>96.717512999999997</v>
      </c>
    </row>
    <row r="348" spans="2:16" x14ac:dyDescent="0.35">
      <c r="B348" s="24">
        <f t="shared" si="9"/>
        <v>5</v>
      </c>
      <c r="C348" s="11" t="s">
        <v>817</v>
      </c>
      <c r="D348" s="11" t="s">
        <v>935</v>
      </c>
      <c r="E348" s="11" t="s">
        <v>79</v>
      </c>
      <c r="F348" s="11" t="s">
        <v>898</v>
      </c>
      <c r="G348" s="11" t="s">
        <v>494</v>
      </c>
      <c r="H348" s="5" t="s">
        <v>494</v>
      </c>
      <c r="I348" s="11" t="s">
        <v>823</v>
      </c>
      <c r="J348" s="38"/>
      <c r="K348" s="38">
        <v>1</v>
      </c>
      <c r="L348" s="38"/>
      <c r="M348" s="12" t="s">
        <v>819</v>
      </c>
      <c r="N348" s="11" t="s">
        <v>375</v>
      </c>
      <c r="O348" s="49">
        <v>5.2020340000000003</v>
      </c>
      <c r="P348" s="49">
        <v>96.704032999999995</v>
      </c>
    </row>
    <row r="349" spans="2:16" x14ac:dyDescent="0.35">
      <c r="B349" s="24">
        <f t="shared" si="9"/>
        <v>6</v>
      </c>
      <c r="C349" s="11" t="s">
        <v>820</v>
      </c>
      <c r="D349" s="11" t="s">
        <v>937</v>
      </c>
      <c r="E349" s="11" t="s">
        <v>79</v>
      </c>
      <c r="F349" s="11" t="s">
        <v>898</v>
      </c>
      <c r="G349" s="11" t="s">
        <v>494</v>
      </c>
      <c r="H349" s="5" t="s">
        <v>494</v>
      </c>
      <c r="I349" s="11" t="s">
        <v>822</v>
      </c>
      <c r="J349" s="38"/>
      <c r="K349" s="38">
        <v>1</v>
      </c>
      <c r="L349" s="38"/>
      <c r="M349" s="12"/>
      <c r="N349" s="11" t="s">
        <v>126</v>
      </c>
      <c r="O349" s="49">
        <v>5.2017680000000004</v>
      </c>
      <c r="P349" s="49">
        <v>96.703907999999998</v>
      </c>
    </row>
    <row r="350" spans="2:16" x14ac:dyDescent="0.35">
      <c r="B350" s="24">
        <f t="shared" si="9"/>
        <v>7</v>
      </c>
      <c r="C350" s="11" t="s">
        <v>824</v>
      </c>
      <c r="D350" s="11" t="s">
        <v>936</v>
      </c>
      <c r="E350" s="11" t="s">
        <v>79</v>
      </c>
      <c r="F350" s="11" t="s">
        <v>898</v>
      </c>
      <c r="G350" s="11" t="s">
        <v>825</v>
      </c>
      <c r="H350" s="5" t="s">
        <v>494</v>
      </c>
      <c r="I350" s="11" t="s">
        <v>826</v>
      </c>
      <c r="J350" s="38"/>
      <c r="K350" s="38"/>
      <c r="L350" s="38">
        <v>1</v>
      </c>
      <c r="M350" s="12" t="s">
        <v>827</v>
      </c>
      <c r="N350" s="11" t="s">
        <v>138</v>
      </c>
      <c r="O350" s="49">
        <v>5.2028249999999998</v>
      </c>
      <c r="P350" s="49">
        <v>96.701801000000003</v>
      </c>
    </row>
    <row r="351" spans="2:16" x14ac:dyDescent="0.35">
      <c r="B351" s="24">
        <f t="shared" si="9"/>
        <v>8</v>
      </c>
      <c r="C351" s="5" t="s">
        <v>806</v>
      </c>
      <c r="D351" s="5" t="s">
        <v>1099</v>
      </c>
      <c r="E351" s="5" t="s">
        <v>1100</v>
      </c>
      <c r="F351" s="9" t="s">
        <v>13</v>
      </c>
      <c r="G351" s="5" t="s">
        <v>494</v>
      </c>
      <c r="H351" s="5" t="s">
        <v>494</v>
      </c>
      <c r="I351" s="5" t="s">
        <v>837</v>
      </c>
      <c r="J351" s="6"/>
      <c r="K351" s="6"/>
      <c r="L351" s="6">
        <v>1</v>
      </c>
      <c r="M351" s="7" t="s">
        <v>1080</v>
      </c>
      <c r="N351" s="5" t="s">
        <v>375</v>
      </c>
      <c r="O351" s="49">
        <v>5.191662</v>
      </c>
      <c r="P351" s="49">
        <v>96.787966999999995</v>
      </c>
    </row>
    <row r="352" spans="2:16" x14ac:dyDescent="0.35">
      <c r="B352" s="24">
        <f t="shared" si="9"/>
        <v>9</v>
      </c>
      <c r="C352" s="5" t="s">
        <v>809</v>
      </c>
      <c r="D352" s="5" t="s">
        <v>1104</v>
      </c>
      <c r="E352" s="5" t="s">
        <v>1102</v>
      </c>
      <c r="F352" s="9" t="s">
        <v>13</v>
      </c>
      <c r="G352" s="5" t="s">
        <v>494</v>
      </c>
      <c r="H352" s="5" t="s">
        <v>494</v>
      </c>
      <c r="I352" s="5" t="s">
        <v>838</v>
      </c>
      <c r="J352" s="6"/>
      <c r="K352" s="6">
        <v>1</v>
      </c>
      <c r="L352" s="6"/>
      <c r="M352" s="7"/>
      <c r="N352" s="5" t="s">
        <v>375</v>
      </c>
      <c r="O352" s="49">
        <v>5.1967059999999998</v>
      </c>
      <c r="P352" s="49">
        <v>96.786778999999996</v>
      </c>
    </row>
    <row r="353" spans="2:16" x14ac:dyDescent="0.35">
      <c r="B353" s="24">
        <f t="shared" si="9"/>
        <v>10</v>
      </c>
      <c r="C353" s="5" t="s">
        <v>812</v>
      </c>
      <c r="D353" s="5" t="s">
        <v>1104</v>
      </c>
      <c r="E353" s="5" t="s">
        <v>1102</v>
      </c>
      <c r="F353" s="9" t="s">
        <v>13</v>
      </c>
      <c r="G353" s="5" t="s">
        <v>494</v>
      </c>
      <c r="H353" s="5" t="s">
        <v>494</v>
      </c>
      <c r="I353" s="5" t="s">
        <v>839</v>
      </c>
      <c r="J353" s="6"/>
      <c r="K353" s="6"/>
      <c r="L353" s="6">
        <v>1</v>
      </c>
      <c r="M353" s="7" t="s">
        <v>1081</v>
      </c>
      <c r="N353" s="5" t="s">
        <v>375</v>
      </c>
      <c r="O353" s="49">
        <v>5.1966960000000002</v>
      </c>
      <c r="P353" s="49">
        <v>96.786779999999993</v>
      </c>
    </row>
    <row r="354" spans="2:16" x14ac:dyDescent="0.35">
      <c r="B354" s="24">
        <f t="shared" si="9"/>
        <v>11</v>
      </c>
      <c r="C354" s="5" t="s">
        <v>813</v>
      </c>
      <c r="D354" s="5" t="s">
        <v>1078</v>
      </c>
      <c r="E354" s="5" t="s">
        <v>1191</v>
      </c>
      <c r="F354" s="9" t="s">
        <v>1105</v>
      </c>
      <c r="G354" s="5" t="s">
        <v>494</v>
      </c>
      <c r="H354" s="5" t="s">
        <v>494</v>
      </c>
      <c r="I354" s="5" t="s">
        <v>1213</v>
      </c>
      <c r="J354" s="6"/>
      <c r="K354" s="6">
        <v>1</v>
      </c>
      <c r="L354" s="6"/>
      <c r="M354" s="7"/>
      <c r="N354" s="5" t="s">
        <v>375</v>
      </c>
      <c r="O354" s="49">
        <v>5.2237049999999998</v>
      </c>
      <c r="P354" s="49">
        <v>96.781104999999997</v>
      </c>
    </row>
    <row r="355" spans="2:16" x14ac:dyDescent="0.35">
      <c r="B355" s="24">
        <f t="shared" si="9"/>
        <v>12</v>
      </c>
      <c r="C355" s="11" t="s">
        <v>807</v>
      </c>
      <c r="D355" s="11"/>
      <c r="E355" s="5" t="s">
        <v>1125</v>
      </c>
      <c r="F355" s="9" t="s">
        <v>15</v>
      </c>
      <c r="G355" s="11" t="s">
        <v>494</v>
      </c>
      <c r="H355" s="5" t="s">
        <v>494</v>
      </c>
      <c r="I355" s="11" t="s">
        <v>821</v>
      </c>
      <c r="J355" s="38"/>
      <c r="K355" s="38">
        <v>1</v>
      </c>
      <c r="L355" s="38"/>
      <c r="M355" s="45" t="s">
        <v>808</v>
      </c>
      <c r="N355" s="46" t="s">
        <v>375</v>
      </c>
      <c r="O355" s="49">
        <v>5.1257099999999998</v>
      </c>
      <c r="P355" s="49">
        <v>96.799296999999996</v>
      </c>
    </row>
    <row r="356" spans="2:16" x14ac:dyDescent="0.35">
      <c r="B356" s="24">
        <f t="shared" si="9"/>
        <v>13</v>
      </c>
      <c r="C356" s="5" t="s">
        <v>845</v>
      </c>
      <c r="D356" s="5" t="s">
        <v>1136</v>
      </c>
      <c r="E356" s="5" t="s">
        <v>1127</v>
      </c>
      <c r="F356" s="9" t="s">
        <v>17</v>
      </c>
      <c r="G356" s="5" t="s">
        <v>494</v>
      </c>
      <c r="H356" s="5" t="s">
        <v>494</v>
      </c>
      <c r="I356" s="5" t="s">
        <v>846</v>
      </c>
      <c r="J356" s="6"/>
      <c r="K356" s="6"/>
      <c r="L356" s="6">
        <v>1</v>
      </c>
      <c r="M356" s="13"/>
      <c r="N356" s="14" t="s">
        <v>375</v>
      </c>
      <c r="O356" s="49">
        <v>5.211182</v>
      </c>
      <c r="P356" s="49">
        <v>96.831199999999995</v>
      </c>
    </row>
    <row r="359" spans="2:16" ht="26" x14ac:dyDescent="0.6">
      <c r="C359" s="53" t="s">
        <v>1218</v>
      </c>
    </row>
    <row r="360" spans="2:16" ht="23.5" x14ac:dyDescent="0.55000000000000004">
      <c r="B360" s="52">
        <v>10</v>
      </c>
      <c r="C360" s="52" t="s">
        <v>798</v>
      </c>
    </row>
    <row r="361" spans="2:16" ht="15.5" x14ac:dyDescent="0.35">
      <c r="B361" s="124" t="s">
        <v>1</v>
      </c>
      <c r="C361" s="124" t="s">
        <v>3</v>
      </c>
      <c r="D361" s="128" t="s">
        <v>2</v>
      </c>
      <c r="E361" s="129"/>
      <c r="F361" s="130"/>
      <c r="G361" s="124" t="s">
        <v>46</v>
      </c>
      <c r="H361" s="124" t="s">
        <v>1207</v>
      </c>
      <c r="I361" s="124" t="s">
        <v>833</v>
      </c>
      <c r="J361" s="125" t="s">
        <v>111</v>
      </c>
      <c r="K361" s="125"/>
      <c r="L361" s="125"/>
      <c r="M361" s="124" t="s">
        <v>115</v>
      </c>
      <c r="N361" s="124" t="s">
        <v>116</v>
      </c>
      <c r="O361" s="126" t="s">
        <v>1146</v>
      </c>
      <c r="P361" s="126" t="s">
        <v>1147</v>
      </c>
    </row>
    <row r="362" spans="2:16" ht="15.5" x14ac:dyDescent="0.35">
      <c r="B362" s="124"/>
      <c r="C362" s="124"/>
      <c r="D362" s="37" t="s">
        <v>874</v>
      </c>
      <c r="E362" s="37" t="s">
        <v>875</v>
      </c>
      <c r="F362" s="37" t="s">
        <v>876</v>
      </c>
      <c r="G362" s="124"/>
      <c r="H362" s="124"/>
      <c r="I362" s="124"/>
      <c r="J362" s="37" t="s">
        <v>112</v>
      </c>
      <c r="K362" s="37" t="s">
        <v>113</v>
      </c>
      <c r="L362" s="37" t="s">
        <v>114</v>
      </c>
      <c r="M362" s="124"/>
      <c r="N362" s="124"/>
      <c r="O362" s="127"/>
      <c r="P362" s="127"/>
    </row>
    <row r="363" spans="2:16" x14ac:dyDescent="0.35">
      <c r="B363" s="25">
        <v>1</v>
      </c>
      <c r="C363" s="11" t="s">
        <v>1166</v>
      </c>
      <c r="D363" s="11" t="s">
        <v>1167</v>
      </c>
      <c r="E363" s="5" t="s">
        <v>519</v>
      </c>
      <c r="F363" s="9" t="s">
        <v>7</v>
      </c>
      <c r="G363" s="11" t="s">
        <v>798</v>
      </c>
      <c r="H363" s="5" t="s">
        <v>1201</v>
      </c>
      <c r="I363" s="11" t="s">
        <v>1168</v>
      </c>
      <c r="J363" s="38">
        <v>1</v>
      </c>
      <c r="K363" s="38"/>
      <c r="L363" s="38"/>
      <c r="M363" s="12"/>
      <c r="N363" s="11" t="s">
        <v>375</v>
      </c>
      <c r="O363" s="49">
        <v>5.1872809999999996</v>
      </c>
      <c r="P363" s="49">
        <v>96.503139000000004</v>
      </c>
    </row>
    <row r="364" spans="2:16" x14ac:dyDescent="0.35">
      <c r="B364" s="25">
        <f>B363+1</f>
        <v>2</v>
      </c>
      <c r="C364" s="11" t="s">
        <v>220</v>
      </c>
      <c r="D364" s="11" t="s">
        <v>938</v>
      </c>
      <c r="E364" s="11" t="s">
        <v>939</v>
      </c>
      <c r="F364" s="11" t="s">
        <v>898</v>
      </c>
      <c r="G364" s="11" t="s">
        <v>398</v>
      </c>
      <c r="H364" s="5" t="s">
        <v>1201</v>
      </c>
      <c r="I364" s="11" t="s">
        <v>221</v>
      </c>
      <c r="J364" s="38"/>
      <c r="K364" s="38">
        <v>1</v>
      </c>
      <c r="L364" s="38"/>
      <c r="M364" s="12" t="s">
        <v>244</v>
      </c>
      <c r="N364" s="11" t="s">
        <v>245</v>
      </c>
      <c r="O364" s="49">
        <v>5.2082249999999997</v>
      </c>
      <c r="P364" s="49">
        <v>96.703180000000003</v>
      </c>
    </row>
    <row r="365" spans="2:16" x14ac:dyDescent="0.35">
      <c r="B365" s="25">
        <f>B364+1</f>
        <v>3</v>
      </c>
      <c r="C365" s="5" t="s">
        <v>691</v>
      </c>
      <c r="D365" s="5" t="s">
        <v>1043</v>
      </c>
      <c r="E365" s="5" t="s">
        <v>1053</v>
      </c>
      <c r="F365" s="15" t="s">
        <v>11</v>
      </c>
      <c r="G365" s="5" t="s">
        <v>398</v>
      </c>
      <c r="H365" s="5" t="s">
        <v>1206</v>
      </c>
      <c r="I365" s="5" t="s">
        <v>804</v>
      </c>
      <c r="J365" s="38"/>
      <c r="K365" s="38">
        <v>1</v>
      </c>
      <c r="L365" s="38"/>
      <c r="M365" s="7" t="s">
        <v>692</v>
      </c>
      <c r="N365" s="5" t="s">
        <v>375</v>
      </c>
      <c r="O365" s="49">
        <v>5.1686170000000002</v>
      </c>
      <c r="P365" s="49">
        <v>96.704809999999995</v>
      </c>
    </row>
    <row r="366" spans="2:16" ht="29" x14ac:dyDescent="0.35">
      <c r="B366" s="25">
        <f>B365+1</f>
        <v>4</v>
      </c>
      <c r="C366" s="16" t="s">
        <v>799</v>
      </c>
      <c r="D366" s="16" t="s">
        <v>1138</v>
      </c>
      <c r="E366" s="17" t="s">
        <v>1129</v>
      </c>
      <c r="F366" s="18" t="s">
        <v>17</v>
      </c>
      <c r="G366" s="17" t="s">
        <v>798</v>
      </c>
      <c r="H366" s="16" t="s">
        <v>1206</v>
      </c>
      <c r="I366" s="17" t="s">
        <v>800</v>
      </c>
      <c r="J366" s="20">
        <v>1</v>
      </c>
      <c r="K366" s="20"/>
      <c r="L366" s="20"/>
      <c r="M366" s="19"/>
      <c r="N366" s="17" t="s">
        <v>801</v>
      </c>
      <c r="O366" s="51">
        <v>5.2311860000000001</v>
      </c>
      <c r="P366" s="51">
        <v>96.887769000000006</v>
      </c>
    </row>
    <row r="369" spans="2:16" ht="23.5" x14ac:dyDescent="0.55000000000000004">
      <c r="B369" s="52">
        <v>11</v>
      </c>
      <c r="C369" s="52" t="s">
        <v>1202</v>
      </c>
    </row>
    <row r="370" spans="2:16" ht="15.5" x14ac:dyDescent="0.35">
      <c r="B370" s="124" t="s">
        <v>1</v>
      </c>
      <c r="C370" s="124" t="s">
        <v>3</v>
      </c>
      <c r="D370" s="128" t="s">
        <v>2</v>
      </c>
      <c r="E370" s="129"/>
      <c r="F370" s="130"/>
      <c r="G370" s="124" t="s">
        <v>46</v>
      </c>
      <c r="H370" s="124" t="s">
        <v>1207</v>
      </c>
      <c r="I370" s="124" t="s">
        <v>833</v>
      </c>
      <c r="J370" s="125" t="s">
        <v>111</v>
      </c>
      <c r="K370" s="125"/>
      <c r="L370" s="125"/>
      <c r="M370" s="124" t="s">
        <v>115</v>
      </c>
      <c r="N370" s="124" t="s">
        <v>116</v>
      </c>
      <c r="O370" s="126" t="s">
        <v>1146</v>
      </c>
      <c r="P370" s="126" t="s">
        <v>1147</v>
      </c>
    </row>
    <row r="371" spans="2:16" ht="15.5" x14ac:dyDescent="0.35">
      <c r="B371" s="124"/>
      <c r="C371" s="124"/>
      <c r="D371" s="37" t="s">
        <v>874</v>
      </c>
      <c r="E371" s="37" t="s">
        <v>875</v>
      </c>
      <c r="F371" s="37" t="s">
        <v>876</v>
      </c>
      <c r="G371" s="124"/>
      <c r="H371" s="124"/>
      <c r="I371" s="124"/>
      <c r="J371" s="37" t="s">
        <v>112</v>
      </c>
      <c r="K371" s="37" t="s">
        <v>113</v>
      </c>
      <c r="L371" s="37" t="s">
        <v>114</v>
      </c>
      <c r="M371" s="124"/>
      <c r="N371" s="124"/>
      <c r="O371" s="127"/>
      <c r="P371" s="127"/>
    </row>
    <row r="372" spans="2:16" x14ac:dyDescent="0.35">
      <c r="B372" s="25">
        <f t="shared" ref="B372:B380" si="10">B371+1</f>
        <v>1</v>
      </c>
      <c r="C372" s="5" t="s">
        <v>549</v>
      </c>
      <c r="D372" s="5" t="s">
        <v>913</v>
      </c>
      <c r="E372" s="5" t="s">
        <v>1019</v>
      </c>
      <c r="F372" s="9" t="s">
        <v>8</v>
      </c>
      <c r="G372" s="5" t="s">
        <v>550</v>
      </c>
      <c r="H372" s="5" t="s">
        <v>1202</v>
      </c>
      <c r="I372" s="10" t="s">
        <v>551</v>
      </c>
      <c r="J372" s="38">
        <v>1</v>
      </c>
      <c r="K372" s="38"/>
      <c r="L372" s="38"/>
      <c r="M372" s="7" t="s">
        <v>1025</v>
      </c>
      <c r="N372" s="5" t="s">
        <v>138</v>
      </c>
      <c r="O372" s="49">
        <v>5.1931979999999998</v>
      </c>
      <c r="P372" s="49">
        <v>96.622220999999996</v>
      </c>
    </row>
    <row r="373" spans="2:16" x14ac:dyDescent="0.35">
      <c r="B373" s="25">
        <f t="shared" si="10"/>
        <v>2</v>
      </c>
      <c r="C373" s="11" t="s">
        <v>246</v>
      </c>
      <c r="D373" s="11" t="s">
        <v>940</v>
      </c>
      <c r="E373" s="11" t="s">
        <v>896</v>
      </c>
      <c r="F373" s="11" t="s">
        <v>898</v>
      </c>
      <c r="G373" s="11" t="s">
        <v>243</v>
      </c>
      <c r="H373" s="5" t="s">
        <v>1202</v>
      </c>
      <c r="I373" s="11" t="s">
        <v>287</v>
      </c>
      <c r="J373" s="38"/>
      <c r="K373" s="38">
        <v>1</v>
      </c>
      <c r="L373" s="38"/>
      <c r="M373" s="12" t="s">
        <v>222</v>
      </c>
      <c r="N373" s="11" t="s">
        <v>223</v>
      </c>
      <c r="O373" s="49">
        <v>5.2018769999999996</v>
      </c>
      <c r="P373" s="49">
        <v>96.709266999999997</v>
      </c>
    </row>
    <row r="374" spans="2:16" x14ac:dyDescent="0.35">
      <c r="B374" s="25">
        <f t="shared" si="10"/>
        <v>3</v>
      </c>
      <c r="C374" s="11" t="s">
        <v>397</v>
      </c>
      <c r="D374" s="11" t="s">
        <v>893</v>
      </c>
      <c r="E374" s="11" t="s">
        <v>890</v>
      </c>
      <c r="F374" s="11" t="s">
        <v>898</v>
      </c>
      <c r="G374" s="11" t="s">
        <v>1205</v>
      </c>
      <c r="H374" s="5" t="s">
        <v>1202</v>
      </c>
      <c r="I374" s="11" t="s">
        <v>399</v>
      </c>
      <c r="J374" s="38">
        <v>1</v>
      </c>
      <c r="K374" s="38"/>
      <c r="L374" s="38"/>
      <c r="M374" s="12" t="s">
        <v>1039</v>
      </c>
      <c r="N374" s="11" t="s">
        <v>298</v>
      </c>
      <c r="O374" s="49">
        <v>5.1985200000000003</v>
      </c>
      <c r="P374" s="49">
        <v>96.705851999999993</v>
      </c>
    </row>
    <row r="375" spans="2:16" x14ac:dyDescent="0.35">
      <c r="B375" s="25">
        <f t="shared" si="10"/>
        <v>4</v>
      </c>
      <c r="C375" s="11" t="s">
        <v>400</v>
      </c>
      <c r="D375" s="11" t="s">
        <v>895</v>
      </c>
      <c r="E375" s="11" t="s">
        <v>908</v>
      </c>
      <c r="F375" s="11" t="s">
        <v>898</v>
      </c>
      <c r="G375" s="11" t="s">
        <v>1205</v>
      </c>
      <c r="H375" s="5" t="s">
        <v>1202</v>
      </c>
      <c r="I375" s="11" t="s">
        <v>401</v>
      </c>
      <c r="J375" s="38">
        <v>1</v>
      </c>
      <c r="K375" s="38"/>
      <c r="L375" s="38"/>
      <c r="M375" s="12" t="s">
        <v>1040</v>
      </c>
      <c r="N375" s="11" t="s">
        <v>126</v>
      </c>
      <c r="O375" s="49">
        <v>5.2033120000000004</v>
      </c>
      <c r="P375" s="49">
        <v>96.707976000000002</v>
      </c>
    </row>
    <row r="376" spans="2:16" x14ac:dyDescent="0.35">
      <c r="B376" s="25">
        <f t="shared" si="10"/>
        <v>5</v>
      </c>
      <c r="C376" s="5" t="s">
        <v>671</v>
      </c>
      <c r="D376" s="5" t="s">
        <v>1058</v>
      </c>
      <c r="E376" s="5" t="s">
        <v>1055</v>
      </c>
      <c r="F376" s="15" t="s">
        <v>11</v>
      </c>
      <c r="G376" s="5" t="s">
        <v>672</v>
      </c>
      <c r="H376" s="5" t="s">
        <v>1202</v>
      </c>
      <c r="I376" s="5" t="s">
        <v>673</v>
      </c>
      <c r="J376" s="38">
        <v>1</v>
      </c>
      <c r="K376" s="38"/>
      <c r="L376" s="38"/>
      <c r="M376" s="7" t="s">
        <v>674</v>
      </c>
      <c r="N376" s="5" t="s">
        <v>298</v>
      </c>
      <c r="O376" s="49">
        <v>5.1789240000000003</v>
      </c>
      <c r="P376" s="49">
        <v>96.702592999999993</v>
      </c>
    </row>
    <row r="377" spans="2:16" x14ac:dyDescent="0.35">
      <c r="B377" s="25">
        <f t="shared" si="10"/>
        <v>6</v>
      </c>
      <c r="C377" s="5" t="s">
        <v>363</v>
      </c>
      <c r="D377" s="5" t="s">
        <v>1078</v>
      </c>
      <c r="E377" s="5" t="s">
        <v>1074</v>
      </c>
      <c r="F377" s="9" t="s">
        <v>13</v>
      </c>
      <c r="G377" s="5" t="s">
        <v>1205</v>
      </c>
      <c r="H377" s="5" t="s">
        <v>1202</v>
      </c>
      <c r="I377" s="10" t="s">
        <v>811</v>
      </c>
      <c r="J377" s="6">
        <v>1</v>
      </c>
      <c r="K377" s="6"/>
      <c r="L377" s="6"/>
      <c r="M377" s="7" t="s">
        <v>1083</v>
      </c>
      <c r="N377" s="5" t="s">
        <v>138</v>
      </c>
      <c r="O377" s="49">
        <v>5.1987779999999999</v>
      </c>
      <c r="P377" s="49">
        <v>96.783814000000007</v>
      </c>
    </row>
    <row r="378" spans="2:16" x14ac:dyDescent="0.35">
      <c r="B378" s="25">
        <f t="shared" si="10"/>
        <v>7</v>
      </c>
      <c r="C378" s="5" t="s">
        <v>396</v>
      </c>
      <c r="D378" s="5" t="s">
        <v>1078</v>
      </c>
      <c r="E378" s="5" t="s">
        <v>960</v>
      </c>
      <c r="F378" s="9" t="s">
        <v>13</v>
      </c>
      <c r="G378" s="5" t="s">
        <v>1205</v>
      </c>
      <c r="H378" s="5" t="s">
        <v>1202</v>
      </c>
      <c r="I378" s="10" t="s">
        <v>811</v>
      </c>
      <c r="J378" s="6">
        <v>1</v>
      </c>
      <c r="K378" s="6"/>
      <c r="L378" s="6"/>
      <c r="M378" s="7" t="s">
        <v>1084</v>
      </c>
      <c r="N378" s="5" t="s">
        <v>138</v>
      </c>
      <c r="O378" s="49">
        <v>5.2153219999999996</v>
      </c>
      <c r="P378" s="49">
        <v>96.787991000000005</v>
      </c>
    </row>
    <row r="379" spans="2:16" x14ac:dyDescent="0.35">
      <c r="B379" s="25">
        <f t="shared" si="10"/>
        <v>8</v>
      </c>
      <c r="C379" s="5" t="s">
        <v>756</v>
      </c>
      <c r="D379" s="5" t="s">
        <v>1139</v>
      </c>
      <c r="E379" s="5" t="s">
        <v>1140</v>
      </c>
      <c r="F379" s="9" t="s">
        <v>17</v>
      </c>
      <c r="G379" s="5" t="s">
        <v>789</v>
      </c>
      <c r="H379" s="5" t="s">
        <v>1202</v>
      </c>
      <c r="I379" s="5" t="s">
        <v>757</v>
      </c>
      <c r="J379" s="38">
        <v>1</v>
      </c>
      <c r="K379" s="38"/>
      <c r="L379" s="38"/>
      <c r="M379" s="7" t="s">
        <v>758</v>
      </c>
      <c r="N379" s="5" t="s">
        <v>187</v>
      </c>
      <c r="O379" s="49">
        <v>5.23447</v>
      </c>
      <c r="P379" s="49">
        <v>96.877913000000007</v>
      </c>
    </row>
    <row r="380" spans="2:16" x14ac:dyDescent="0.35">
      <c r="B380" s="25">
        <f t="shared" si="10"/>
        <v>9</v>
      </c>
      <c r="C380" s="5" t="s">
        <v>787</v>
      </c>
      <c r="D380" s="5"/>
      <c r="E380" s="5" t="s">
        <v>788</v>
      </c>
      <c r="F380" s="9" t="s">
        <v>17</v>
      </c>
      <c r="G380" s="5" t="s">
        <v>789</v>
      </c>
      <c r="H380" s="5" t="s">
        <v>1202</v>
      </c>
      <c r="I380" s="5" t="s">
        <v>790</v>
      </c>
      <c r="J380" s="38">
        <v>1</v>
      </c>
      <c r="K380" s="38"/>
      <c r="L380" s="38"/>
      <c r="M380" s="7"/>
      <c r="N380" s="5" t="s">
        <v>187</v>
      </c>
      <c r="O380" s="49">
        <v>5.2349839999999999</v>
      </c>
      <c r="P380" s="49">
        <v>96.906334999999999</v>
      </c>
    </row>
  </sheetData>
  <mergeCells count="123">
    <mergeCell ref="P361:P362"/>
    <mergeCell ref="B370:B371"/>
    <mergeCell ref="C370:C371"/>
    <mergeCell ref="D370:F370"/>
    <mergeCell ref="G370:G371"/>
    <mergeCell ref="H370:H371"/>
    <mergeCell ref="I370:I371"/>
    <mergeCell ref="J370:L370"/>
    <mergeCell ref="M370:M371"/>
    <mergeCell ref="N370:N371"/>
    <mergeCell ref="O370:O371"/>
    <mergeCell ref="P370:P371"/>
    <mergeCell ref="I361:I362"/>
    <mergeCell ref="J361:L361"/>
    <mergeCell ref="M361:M362"/>
    <mergeCell ref="N361:N362"/>
    <mergeCell ref="O361:O362"/>
    <mergeCell ref="B361:B362"/>
    <mergeCell ref="C361:C362"/>
    <mergeCell ref="D361:F361"/>
    <mergeCell ref="G361:G362"/>
    <mergeCell ref="H361:H362"/>
    <mergeCell ref="P325:P326"/>
    <mergeCell ref="B342:B343"/>
    <mergeCell ref="C342:C343"/>
    <mergeCell ref="D342:F342"/>
    <mergeCell ref="G342:G343"/>
    <mergeCell ref="H342:H343"/>
    <mergeCell ref="I342:I343"/>
    <mergeCell ref="J342:L342"/>
    <mergeCell ref="M342:M343"/>
    <mergeCell ref="N342:N343"/>
    <mergeCell ref="O342:O343"/>
    <mergeCell ref="P342:P343"/>
    <mergeCell ref="I325:I326"/>
    <mergeCell ref="J325:L325"/>
    <mergeCell ref="M325:M326"/>
    <mergeCell ref="N325:N326"/>
    <mergeCell ref="O325:O326"/>
    <mergeCell ref="B325:B326"/>
    <mergeCell ref="C325:C326"/>
    <mergeCell ref="D325:F325"/>
    <mergeCell ref="G325:G326"/>
    <mergeCell ref="H325:H326"/>
    <mergeCell ref="P272:P273"/>
    <mergeCell ref="B306:B307"/>
    <mergeCell ref="C306:C307"/>
    <mergeCell ref="D306:F306"/>
    <mergeCell ref="G306:G307"/>
    <mergeCell ref="H306:H307"/>
    <mergeCell ref="I306:I307"/>
    <mergeCell ref="J306:L306"/>
    <mergeCell ref="M306:M307"/>
    <mergeCell ref="N306:N307"/>
    <mergeCell ref="O306:O307"/>
    <mergeCell ref="P306:P307"/>
    <mergeCell ref="I272:I273"/>
    <mergeCell ref="J272:L272"/>
    <mergeCell ref="M272:M273"/>
    <mergeCell ref="N272:N273"/>
    <mergeCell ref="O272:O273"/>
    <mergeCell ref="B272:B273"/>
    <mergeCell ref="C272:C273"/>
    <mergeCell ref="D272:F272"/>
    <mergeCell ref="G272:G273"/>
    <mergeCell ref="H272:H273"/>
    <mergeCell ref="P169:P170"/>
    <mergeCell ref="B223:B224"/>
    <mergeCell ref="C223:C224"/>
    <mergeCell ref="D223:F223"/>
    <mergeCell ref="G223:G224"/>
    <mergeCell ref="H223:H224"/>
    <mergeCell ref="I223:I224"/>
    <mergeCell ref="J223:L223"/>
    <mergeCell ref="M223:M224"/>
    <mergeCell ref="N223:N224"/>
    <mergeCell ref="O223:O224"/>
    <mergeCell ref="P223:P224"/>
    <mergeCell ref="I169:I170"/>
    <mergeCell ref="J169:L169"/>
    <mergeCell ref="M169:M170"/>
    <mergeCell ref="N169:N170"/>
    <mergeCell ref="O169:O170"/>
    <mergeCell ref="B169:B170"/>
    <mergeCell ref="C169:C170"/>
    <mergeCell ref="D169:F169"/>
    <mergeCell ref="G169:G170"/>
    <mergeCell ref="H169:H170"/>
    <mergeCell ref="P68:P69"/>
    <mergeCell ref="B109:B110"/>
    <mergeCell ref="C109:C110"/>
    <mergeCell ref="D109:F109"/>
    <mergeCell ref="G109:G110"/>
    <mergeCell ref="H109:H110"/>
    <mergeCell ref="I109:I110"/>
    <mergeCell ref="J109:L109"/>
    <mergeCell ref="M109:M110"/>
    <mergeCell ref="N109:N110"/>
    <mergeCell ref="O109:O110"/>
    <mergeCell ref="P109:P110"/>
    <mergeCell ref="I68:I69"/>
    <mergeCell ref="J68:L68"/>
    <mergeCell ref="M68:M69"/>
    <mergeCell ref="N68:N69"/>
    <mergeCell ref="O68:O69"/>
    <mergeCell ref="B68:B69"/>
    <mergeCell ref="C68:C69"/>
    <mergeCell ref="D68:F68"/>
    <mergeCell ref="G68:G69"/>
    <mergeCell ref="H68:H69"/>
    <mergeCell ref="B2:N2"/>
    <mergeCell ref="B3:N3"/>
    <mergeCell ref="M7:M8"/>
    <mergeCell ref="N7:N8"/>
    <mergeCell ref="O7:O8"/>
    <mergeCell ref="P7:P8"/>
    <mergeCell ref="C7:C8"/>
    <mergeCell ref="D7:F7"/>
    <mergeCell ref="G7:G8"/>
    <mergeCell ref="H7:H8"/>
    <mergeCell ref="I7:I8"/>
    <mergeCell ref="J7:L7"/>
    <mergeCell ref="B7:B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2:N399"/>
  <sheetViews>
    <sheetView topLeftCell="A272" zoomScale="57" zoomScaleNormal="65" workbookViewId="0">
      <selection activeCell="R377" sqref="R377"/>
    </sheetView>
  </sheetViews>
  <sheetFormatPr defaultRowHeight="14.5" x14ac:dyDescent="0.35"/>
  <cols>
    <col min="2" max="2" width="14.36328125" bestFit="1" customWidth="1"/>
    <col min="3" max="3" width="47.36328125" bestFit="1" customWidth="1"/>
    <col min="4" max="4" width="10.1796875" bestFit="1" customWidth="1"/>
    <col min="5" max="5" width="11.6328125" bestFit="1" customWidth="1"/>
    <col min="6" max="6" width="16.6328125" customWidth="1"/>
    <col min="9" max="9" width="12.08984375" customWidth="1"/>
    <col min="10" max="10" width="40.6328125" bestFit="1" customWidth="1"/>
    <col min="11" max="11" width="10.6328125" style="34" bestFit="1" customWidth="1"/>
    <col min="12" max="12" width="12.453125" style="34" bestFit="1" customWidth="1"/>
    <col min="13" max="13" width="13.08984375" bestFit="1" customWidth="1"/>
    <col min="14" max="14" width="11.26953125" customWidth="1"/>
  </cols>
  <sheetData>
    <row r="2" spans="2:10" x14ac:dyDescent="0.35">
      <c r="B2" t="s">
        <v>1219</v>
      </c>
      <c r="C2" t="s">
        <v>1241</v>
      </c>
    </row>
    <row r="4" spans="2:10" ht="28.5" customHeight="1" x14ac:dyDescent="0.7">
      <c r="B4" s="67" t="s">
        <v>1220</v>
      </c>
      <c r="C4" s="106">
        <v>5.216183</v>
      </c>
      <c r="I4" s="107"/>
      <c r="J4" s="108"/>
    </row>
    <row r="5" spans="2:10" ht="27.5" customHeight="1" x14ac:dyDescent="0.7">
      <c r="B5" s="67" t="s">
        <v>1221</v>
      </c>
      <c r="C5" s="106">
        <v>97.061065999999997</v>
      </c>
      <c r="I5" s="107"/>
      <c r="J5" s="108"/>
    </row>
    <row r="8" spans="2:10" x14ac:dyDescent="0.35">
      <c r="B8" t="s">
        <v>1239</v>
      </c>
    </row>
    <row r="9" spans="2:10" x14ac:dyDescent="0.35">
      <c r="B9" t="s">
        <v>1223</v>
      </c>
    </row>
    <row r="10" spans="2:10" x14ac:dyDescent="0.35">
      <c r="B10" t="s">
        <v>1238</v>
      </c>
    </row>
    <row r="11" spans="2:10" x14ac:dyDescent="0.35">
      <c r="B11" t="s">
        <v>1282</v>
      </c>
    </row>
    <row r="14" spans="2:10" ht="26" x14ac:dyDescent="0.6">
      <c r="C14" s="53" t="s">
        <v>1243</v>
      </c>
    </row>
    <row r="15" spans="2:10" ht="23.5" x14ac:dyDescent="0.55000000000000004">
      <c r="B15" s="52">
        <v>1</v>
      </c>
      <c r="C15" s="52" t="s">
        <v>47</v>
      </c>
      <c r="D15" s="34"/>
      <c r="E15" s="34"/>
    </row>
    <row r="16" spans="2:10" ht="23.5" x14ac:dyDescent="0.55000000000000004">
      <c r="B16" s="52"/>
      <c r="C16" s="57" t="s">
        <v>1224</v>
      </c>
      <c r="D16" s="34"/>
      <c r="E16" s="34"/>
      <c r="J16" s="57" t="s">
        <v>1225</v>
      </c>
    </row>
    <row r="17" spans="2:14" x14ac:dyDescent="0.35">
      <c r="B17" s="124" t="s">
        <v>1</v>
      </c>
      <c r="C17" s="124" t="s">
        <v>3</v>
      </c>
      <c r="D17" s="126" t="s">
        <v>1146</v>
      </c>
      <c r="E17" s="126" t="s">
        <v>1147</v>
      </c>
      <c r="F17" s="174" t="s">
        <v>1240</v>
      </c>
      <c r="I17" s="124" t="s">
        <v>1</v>
      </c>
      <c r="J17" s="124" t="s">
        <v>3</v>
      </c>
      <c r="K17" s="126" t="s">
        <v>1146</v>
      </c>
      <c r="L17" s="126" t="s">
        <v>1147</v>
      </c>
      <c r="M17" s="174" t="s">
        <v>1240</v>
      </c>
      <c r="N17" s="174" t="s">
        <v>1242</v>
      </c>
    </row>
    <row r="18" spans="2:14" x14ac:dyDescent="0.35">
      <c r="B18" s="124"/>
      <c r="C18" s="124"/>
      <c r="D18" s="127"/>
      <c r="E18" s="127"/>
      <c r="F18" s="175"/>
      <c r="I18" s="124"/>
      <c r="J18" s="124"/>
      <c r="K18" s="127"/>
      <c r="L18" s="127"/>
      <c r="M18" s="175"/>
      <c r="N18" s="175"/>
    </row>
    <row r="19" spans="2:14" x14ac:dyDescent="0.35">
      <c r="B19" s="23">
        <v>1</v>
      </c>
      <c r="C19" s="5" t="s">
        <v>19</v>
      </c>
      <c r="D19" s="49">
        <v>5.1777259999999998</v>
      </c>
      <c r="E19" s="49">
        <v>96.347183999999999</v>
      </c>
      <c r="F19" s="49">
        <f t="shared" ref="F19:F74" si="0">2*6371*SIN(SQRT((SIN(($C$4*(3.14159/180)-D19*(3.14159/180))/2))^2+COS($C$4*(3.14159/180))*COS(D19*(3.14159/180))*SIN((($C$5*(3.14159/180)-E19*(3.14159/180))/2))^2))</f>
        <v>79.168223033862034</v>
      </c>
      <c r="I19" s="23">
        <v>1</v>
      </c>
      <c r="J19" s="5" t="s">
        <v>792</v>
      </c>
      <c r="K19" s="49">
        <v>5.2333619999999996</v>
      </c>
      <c r="L19" s="49">
        <v>96.89067</v>
      </c>
      <c r="M19" s="49">
        <f t="shared" ref="M19:M50" si="1">2*6371*SIN(SQRT((SIN(($C$4*(3.14159/180)-K19*(3.14159/180))/2))^2+COS($C$4*(3.14159/180))*COS(K19*(3.14159/180))*SIN((($C$5*(3.14159/180)-L19*(3.14159/180))/2))^2))</f>
        <v>18.964864973722072</v>
      </c>
      <c r="N19" s="66">
        <f t="shared" ref="N19:N50" si="2">2*6371*SIN(SQRT((SIN(($C$4*(3.14159/180)-K19*(3.14159/180))/2))^2+COS($C$4*(3.14159/180))*COS(K19*(3.14159/180))*SIN((($C$5*(3.14159/180)-L19*(3.14159/180))/2))^2))</f>
        <v>18.964864973722072</v>
      </c>
    </row>
    <row r="20" spans="2:14" x14ac:dyDescent="0.35">
      <c r="B20" s="23">
        <f t="shared" ref="B20:B74" si="3">B19+1</f>
        <v>2</v>
      </c>
      <c r="C20" s="5" t="s">
        <v>18</v>
      </c>
      <c r="D20" s="49">
        <v>5.1762980000000001</v>
      </c>
      <c r="E20" s="49">
        <v>96.346716999999998</v>
      </c>
      <c r="F20" s="49">
        <f t="shared" si="0"/>
        <v>79.228678850702039</v>
      </c>
      <c r="I20" s="23">
        <f t="shared" ref="I20:I74" si="4">I19+1</f>
        <v>2</v>
      </c>
      <c r="J20" s="5" t="s">
        <v>795</v>
      </c>
      <c r="K20" s="49">
        <v>5.2327919999999999</v>
      </c>
      <c r="L20" s="49">
        <v>96.889977000000002</v>
      </c>
      <c r="M20" s="49">
        <f t="shared" si="1"/>
        <v>19.034968634254632</v>
      </c>
      <c r="N20" s="66">
        <f t="shared" si="2"/>
        <v>19.034968634254632</v>
      </c>
    </row>
    <row r="21" spans="2:14" x14ac:dyDescent="0.35">
      <c r="B21" s="23">
        <f t="shared" si="3"/>
        <v>3</v>
      </c>
      <c r="C21" s="5" t="s">
        <v>29</v>
      </c>
      <c r="D21" s="49">
        <v>5.1959960000000001</v>
      </c>
      <c r="E21" s="49">
        <v>96.367294000000001</v>
      </c>
      <c r="F21" s="49">
        <f t="shared" si="0"/>
        <v>76.857474386610505</v>
      </c>
      <c r="I21" s="23">
        <f t="shared" si="4"/>
        <v>3</v>
      </c>
      <c r="J21" s="5" t="s">
        <v>802</v>
      </c>
      <c r="K21" s="49">
        <v>5.230251</v>
      </c>
      <c r="L21" s="49">
        <v>96.886520000000004</v>
      </c>
      <c r="M21" s="49">
        <f t="shared" si="1"/>
        <v>19.391204381789663</v>
      </c>
      <c r="N21" s="66">
        <f t="shared" si="2"/>
        <v>19.391204381789663</v>
      </c>
    </row>
    <row r="22" spans="2:14" x14ac:dyDescent="0.35">
      <c r="B22" s="23">
        <f t="shared" si="3"/>
        <v>4</v>
      </c>
      <c r="C22" s="5" t="s">
        <v>45</v>
      </c>
      <c r="D22" s="49">
        <v>5.2066299999999996</v>
      </c>
      <c r="E22" s="49">
        <v>96.368917999999994</v>
      </c>
      <c r="F22" s="49">
        <f t="shared" si="0"/>
        <v>76.651573260220644</v>
      </c>
      <c r="I22" s="23">
        <f t="shared" si="4"/>
        <v>4</v>
      </c>
      <c r="J22" s="5" t="s">
        <v>314</v>
      </c>
      <c r="K22" s="50">
        <v>5.1965849999999998</v>
      </c>
      <c r="L22" s="50">
        <v>96.795126999999994</v>
      </c>
      <c r="M22" s="49">
        <f t="shared" si="1"/>
        <v>29.529507143976691</v>
      </c>
      <c r="N22" s="66">
        <f t="shared" si="2"/>
        <v>29.529507143976691</v>
      </c>
    </row>
    <row r="23" spans="2:14" x14ac:dyDescent="0.35">
      <c r="B23" s="23">
        <f t="shared" si="3"/>
        <v>5</v>
      </c>
      <c r="C23" s="5" t="s">
        <v>21</v>
      </c>
      <c r="D23" s="49">
        <v>5.1877740000000001</v>
      </c>
      <c r="E23" s="49">
        <v>96.364188999999996</v>
      </c>
      <c r="F23" s="49">
        <f t="shared" si="0"/>
        <v>77.233642533180628</v>
      </c>
      <c r="I23" s="23">
        <f t="shared" si="4"/>
        <v>5</v>
      </c>
      <c r="J23" s="5" t="s">
        <v>318</v>
      </c>
      <c r="K23" s="49">
        <v>5.196752</v>
      </c>
      <c r="L23" s="49">
        <v>96.792668000000006</v>
      </c>
      <c r="M23" s="49">
        <f t="shared" si="1"/>
        <v>29.799713901799514</v>
      </c>
      <c r="N23" s="66">
        <f t="shared" si="2"/>
        <v>29.799713901799514</v>
      </c>
    </row>
    <row r="24" spans="2:14" x14ac:dyDescent="0.35">
      <c r="B24" s="23">
        <f t="shared" si="3"/>
        <v>6</v>
      </c>
      <c r="C24" s="5" t="s">
        <v>23</v>
      </c>
      <c r="D24" s="49">
        <v>5.1877149999999999</v>
      </c>
      <c r="E24" s="49">
        <v>96.364722</v>
      </c>
      <c r="F24" s="49">
        <f t="shared" si="0"/>
        <v>77.174943801547641</v>
      </c>
      <c r="I24" s="23">
        <f t="shared" si="4"/>
        <v>6</v>
      </c>
      <c r="J24" s="5" t="s">
        <v>321</v>
      </c>
      <c r="K24" s="49">
        <v>5.1965700000000004</v>
      </c>
      <c r="L24" s="49">
        <v>96.791985999999994</v>
      </c>
      <c r="M24" s="49">
        <f t="shared" si="1"/>
        <v>29.876511935294875</v>
      </c>
      <c r="N24" s="66">
        <f t="shared" si="2"/>
        <v>29.876511935294875</v>
      </c>
    </row>
    <row r="25" spans="2:14" x14ac:dyDescent="0.35">
      <c r="B25" s="23">
        <f t="shared" si="3"/>
        <v>7</v>
      </c>
      <c r="C25" s="5" t="s">
        <v>1157</v>
      </c>
      <c r="D25" s="49">
        <v>5.1992950000000002</v>
      </c>
      <c r="E25" s="49">
        <v>96.367440000000002</v>
      </c>
      <c r="F25" s="49">
        <f t="shared" si="0"/>
        <v>76.831272633377921</v>
      </c>
      <c r="I25" s="23">
        <f t="shared" si="4"/>
        <v>7</v>
      </c>
      <c r="J25" s="5" t="s">
        <v>331</v>
      </c>
      <c r="K25" s="49">
        <v>5.196637</v>
      </c>
      <c r="L25" s="49">
        <v>96.788346000000004</v>
      </c>
      <c r="M25" s="49">
        <f t="shared" si="1"/>
        <v>30.277990695301938</v>
      </c>
      <c r="N25" s="66">
        <f t="shared" si="2"/>
        <v>30.277990695301938</v>
      </c>
    </row>
    <row r="26" spans="2:14" x14ac:dyDescent="0.35">
      <c r="B26" s="22">
        <f t="shared" si="3"/>
        <v>8</v>
      </c>
      <c r="C26" s="5" t="s">
        <v>421</v>
      </c>
      <c r="D26" s="49">
        <v>5.1924830000000002</v>
      </c>
      <c r="E26" s="49">
        <v>96.437459000000004</v>
      </c>
      <c r="F26" s="49">
        <f t="shared" si="0"/>
        <v>69.105602897237219</v>
      </c>
      <c r="I26" s="22">
        <f t="shared" si="4"/>
        <v>8</v>
      </c>
      <c r="J26" s="5" t="s">
        <v>342</v>
      </c>
      <c r="K26" s="49">
        <v>5.197038</v>
      </c>
      <c r="L26" s="49">
        <v>96.786946</v>
      </c>
      <c r="M26" s="49">
        <f t="shared" si="1"/>
        <v>30.42946086877685</v>
      </c>
      <c r="N26" s="66">
        <f t="shared" si="2"/>
        <v>30.42946086877685</v>
      </c>
    </row>
    <row r="27" spans="2:14" x14ac:dyDescent="0.35">
      <c r="B27" s="22">
        <f t="shared" si="3"/>
        <v>9</v>
      </c>
      <c r="C27" s="5" t="s">
        <v>439</v>
      </c>
      <c r="D27" s="49">
        <v>5.1951359999999998</v>
      </c>
      <c r="E27" s="49">
        <v>96.429198</v>
      </c>
      <c r="F27" s="49">
        <f t="shared" si="0"/>
        <v>70.009083376164355</v>
      </c>
      <c r="I27" s="22">
        <f t="shared" si="4"/>
        <v>9</v>
      </c>
      <c r="J27" s="5" t="s">
        <v>341</v>
      </c>
      <c r="K27" s="49">
        <v>5.1966770000000002</v>
      </c>
      <c r="L27" s="49">
        <v>96.786693999999997</v>
      </c>
      <c r="M27" s="49">
        <f t="shared" si="1"/>
        <v>30.46013856810222</v>
      </c>
      <c r="N27" s="66">
        <f t="shared" si="2"/>
        <v>30.46013856810222</v>
      </c>
    </row>
    <row r="28" spans="2:14" x14ac:dyDescent="0.35">
      <c r="B28" s="22">
        <f t="shared" si="3"/>
        <v>10</v>
      </c>
      <c r="C28" s="9" t="s">
        <v>454</v>
      </c>
      <c r="D28" s="49">
        <v>5.1904690000000002</v>
      </c>
      <c r="E28" s="49">
        <v>96.409012000000004</v>
      </c>
      <c r="F28" s="49">
        <f t="shared" si="0"/>
        <v>72.262063207521038</v>
      </c>
      <c r="I28" s="22">
        <f t="shared" si="4"/>
        <v>10</v>
      </c>
      <c r="J28" s="5" t="s">
        <v>344</v>
      </c>
      <c r="K28" s="49">
        <v>5.1971730000000003</v>
      </c>
      <c r="L28" s="49">
        <v>96.786248000000001</v>
      </c>
      <c r="M28" s="49">
        <f t="shared" si="1"/>
        <v>30.505518177102598</v>
      </c>
      <c r="N28" s="66">
        <f t="shared" si="2"/>
        <v>30.505518177102598</v>
      </c>
    </row>
    <row r="29" spans="2:14" x14ac:dyDescent="0.35">
      <c r="B29" s="22">
        <f t="shared" si="3"/>
        <v>11</v>
      </c>
      <c r="C29" s="5" t="s">
        <v>486</v>
      </c>
      <c r="D29" s="49">
        <v>5.1858899999999997</v>
      </c>
      <c r="E29" s="49">
        <v>96.508600999999999</v>
      </c>
      <c r="F29" s="49">
        <f t="shared" si="0"/>
        <v>61.270512582889751</v>
      </c>
      <c r="I29" s="22">
        <f t="shared" si="4"/>
        <v>11</v>
      </c>
      <c r="J29" s="9" t="s">
        <v>348</v>
      </c>
      <c r="K29" s="49">
        <v>5.1969200000000004</v>
      </c>
      <c r="L29" s="49">
        <v>96.784709000000007</v>
      </c>
      <c r="M29" s="49">
        <f t="shared" si="1"/>
        <v>30.677490097209141</v>
      </c>
      <c r="N29" s="66">
        <f t="shared" si="2"/>
        <v>30.677490097209141</v>
      </c>
    </row>
    <row r="30" spans="2:14" x14ac:dyDescent="0.35">
      <c r="B30" s="22">
        <f t="shared" si="3"/>
        <v>12</v>
      </c>
      <c r="C30" s="5" t="s">
        <v>489</v>
      </c>
      <c r="D30" s="49">
        <v>5.1881000000000004</v>
      </c>
      <c r="E30" s="49">
        <v>96.500622000000007</v>
      </c>
      <c r="F30" s="49">
        <f t="shared" si="0"/>
        <v>62.139803233145393</v>
      </c>
      <c r="I30" s="22">
        <f t="shared" si="4"/>
        <v>12</v>
      </c>
      <c r="J30" s="5" t="s">
        <v>356</v>
      </c>
      <c r="K30" s="49">
        <v>5.197343</v>
      </c>
      <c r="L30" s="49">
        <v>96.784428000000005</v>
      </c>
      <c r="M30" s="49">
        <f t="shared" si="1"/>
        <v>30.7052757232541</v>
      </c>
      <c r="N30" s="66">
        <f t="shared" si="2"/>
        <v>30.7052757232541</v>
      </c>
    </row>
    <row r="31" spans="2:14" x14ac:dyDescent="0.35">
      <c r="B31" s="22">
        <f t="shared" si="3"/>
        <v>13</v>
      </c>
      <c r="C31" s="5" t="s">
        <v>495</v>
      </c>
      <c r="D31" s="49">
        <v>5.1887720000000002</v>
      </c>
      <c r="E31" s="49">
        <v>96.497698</v>
      </c>
      <c r="F31" s="49">
        <f t="shared" si="0"/>
        <v>62.459458848436654</v>
      </c>
      <c r="I31" s="22">
        <f t="shared" si="4"/>
        <v>13</v>
      </c>
      <c r="J31" s="5" t="s">
        <v>359</v>
      </c>
      <c r="K31" s="49">
        <v>5.1973390000000004</v>
      </c>
      <c r="L31" s="49">
        <v>96.784285999999994</v>
      </c>
      <c r="M31" s="49">
        <f t="shared" si="1"/>
        <v>30.720993954010815</v>
      </c>
      <c r="N31" s="66">
        <f t="shared" si="2"/>
        <v>30.720993954010815</v>
      </c>
    </row>
    <row r="32" spans="2:14" x14ac:dyDescent="0.35">
      <c r="B32" s="22">
        <f t="shared" si="3"/>
        <v>14</v>
      </c>
      <c r="C32" s="5" t="s">
        <v>496</v>
      </c>
      <c r="D32" s="49">
        <v>5.1887650000000001</v>
      </c>
      <c r="E32" s="49">
        <v>96.497657000000004</v>
      </c>
      <c r="F32" s="49">
        <f t="shared" si="0"/>
        <v>62.464031868200522</v>
      </c>
      <c r="I32" s="22">
        <f t="shared" si="4"/>
        <v>14</v>
      </c>
      <c r="J32" s="5" t="s">
        <v>364</v>
      </c>
      <c r="K32" s="49">
        <v>5.1981950000000001</v>
      </c>
      <c r="L32" s="49">
        <v>96.778569000000005</v>
      </c>
      <c r="M32" s="49">
        <f t="shared" si="1"/>
        <v>31.346384853758195</v>
      </c>
      <c r="N32" s="66">
        <f t="shared" si="2"/>
        <v>31.346384853758195</v>
      </c>
    </row>
    <row r="33" spans="2:14" x14ac:dyDescent="0.35">
      <c r="B33" s="22">
        <f t="shared" si="3"/>
        <v>15</v>
      </c>
      <c r="C33" s="5" t="s">
        <v>498</v>
      </c>
      <c r="D33" s="49">
        <v>5.1888699999999996</v>
      </c>
      <c r="E33" s="49">
        <v>96.496549999999999</v>
      </c>
      <c r="F33" s="49">
        <f t="shared" si="0"/>
        <v>62.585895853850971</v>
      </c>
      <c r="I33" s="22">
        <f t="shared" si="4"/>
        <v>15</v>
      </c>
      <c r="J33" s="5" t="s">
        <v>370</v>
      </c>
      <c r="K33" s="49">
        <v>5.2004570000000001</v>
      </c>
      <c r="L33" s="49">
        <v>96.769788000000005</v>
      </c>
      <c r="M33" s="49">
        <f t="shared" si="1"/>
        <v>32.302179352350201</v>
      </c>
      <c r="N33" s="66">
        <f t="shared" si="2"/>
        <v>32.302179352350201</v>
      </c>
    </row>
    <row r="34" spans="2:14" x14ac:dyDescent="0.35">
      <c r="B34" s="22">
        <f t="shared" si="3"/>
        <v>16</v>
      </c>
      <c r="C34" s="5" t="s">
        <v>502</v>
      </c>
      <c r="D34" s="49">
        <v>5.1889799999999999</v>
      </c>
      <c r="E34" s="49">
        <v>96.496110000000002</v>
      </c>
      <c r="F34" s="49">
        <f t="shared" si="0"/>
        <v>62.633964157996679</v>
      </c>
      <c r="I34" s="22">
        <f t="shared" si="4"/>
        <v>16</v>
      </c>
      <c r="J34" s="9" t="s">
        <v>1190</v>
      </c>
      <c r="K34" s="49">
        <v>5.220675</v>
      </c>
      <c r="L34" s="49">
        <v>96.764178999999999</v>
      </c>
      <c r="M34" s="49">
        <f t="shared" si="1"/>
        <v>32.87919192583476</v>
      </c>
      <c r="N34" s="66">
        <f t="shared" si="2"/>
        <v>32.87919192583476</v>
      </c>
    </row>
    <row r="35" spans="2:14" x14ac:dyDescent="0.35">
      <c r="B35" s="22">
        <f t="shared" si="3"/>
        <v>17</v>
      </c>
      <c r="C35" s="5" t="s">
        <v>506</v>
      </c>
      <c r="D35" s="49">
        <v>5.1892569999999996</v>
      </c>
      <c r="E35" s="49">
        <v>96.494121000000007</v>
      </c>
      <c r="F35" s="49">
        <f t="shared" si="0"/>
        <v>62.852469588070001</v>
      </c>
      <c r="I35" s="22">
        <f t="shared" si="4"/>
        <v>17</v>
      </c>
      <c r="J35" s="9" t="s">
        <v>579</v>
      </c>
      <c r="K35" s="49">
        <v>5.2206149999999996</v>
      </c>
      <c r="L35" s="49">
        <v>96.764152999999993</v>
      </c>
      <c r="M35" s="49">
        <f t="shared" si="1"/>
        <v>32.881971562328658</v>
      </c>
      <c r="N35" s="66">
        <f t="shared" si="2"/>
        <v>32.881971562328658</v>
      </c>
    </row>
    <row r="36" spans="2:14" x14ac:dyDescent="0.35">
      <c r="B36" s="22">
        <f t="shared" si="3"/>
        <v>18</v>
      </c>
      <c r="C36" s="5" t="s">
        <v>533</v>
      </c>
      <c r="D36" s="49">
        <v>5.1973710000000004</v>
      </c>
      <c r="E36" s="49">
        <v>96.552538999999996</v>
      </c>
      <c r="F36" s="49">
        <f t="shared" si="0"/>
        <v>56.350718297501487</v>
      </c>
      <c r="I36" s="22">
        <f t="shared" si="4"/>
        <v>18</v>
      </c>
      <c r="J36" s="11" t="s">
        <v>280</v>
      </c>
      <c r="K36" s="49">
        <v>5.2069270000000003</v>
      </c>
      <c r="L36" s="49">
        <v>96.728560000000002</v>
      </c>
      <c r="M36" s="49">
        <f t="shared" si="1"/>
        <v>36.834385663267341</v>
      </c>
      <c r="N36" s="66">
        <f t="shared" si="2"/>
        <v>36.834385663267341</v>
      </c>
    </row>
    <row r="37" spans="2:14" x14ac:dyDescent="0.35">
      <c r="B37" s="22">
        <f t="shared" si="3"/>
        <v>19</v>
      </c>
      <c r="C37" s="5" t="s">
        <v>536</v>
      </c>
      <c r="D37" s="49">
        <v>5.1869560000000003</v>
      </c>
      <c r="E37" s="49">
        <v>96.528447999999997</v>
      </c>
      <c r="F37" s="49">
        <f t="shared" si="0"/>
        <v>59.069521813505723</v>
      </c>
      <c r="I37" s="22">
        <f t="shared" si="4"/>
        <v>19</v>
      </c>
      <c r="J37" s="11" t="s">
        <v>241</v>
      </c>
      <c r="K37" s="49">
        <v>5.1998519999999999</v>
      </c>
      <c r="L37" s="49">
        <v>96.709963000000002</v>
      </c>
      <c r="M37" s="49">
        <f t="shared" si="1"/>
        <v>38.92193024377935</v>
      </c>
      <c r="N37" s="66">
        <f t="shared" si="2"/>
        <v>38.92193024377935</v>
      </c>
    </row>
    <row r="38" spans="2:14" x14ac:dyDescent="0.35">
      <c r="B38" s="22">
        <f t="shared" si="3"/>
        <v>20</v>
      </c>
      <c r="C38" s="5" t="s">
        <v>558</v>
      </c>
      <c r="D38" s="50">
        <v>5.1958500000000001</v>
      </c>
      <c r="E38" s="50">
        <v>96.593670000000003</v>
      </c>
      <c r="F38" s="49">
        <f t="shared" si="0"/>
        <v>51.806700798449214</v>
      </c>
      <c r="I38" s="22">
        <f t="shared" si="4"/>
        <v>20</v>
      </c>
      <c r="J38" s="11" t="s">
        <v>209</v>
      </c>
      <c r="K38" s="49">
        <v>5.2022680000000001</v>
      </c>
      <c r="L38" s="49">
        <v>96.705484999999996</v>
      </c>
      <c r="M38" s="49">
        <f t="shared" si="1"/>
        <v>39.405729235194592</v>
      </c>
      <c r="N38" s="66">
        <f t="shared" si="2"/>
        <v>39.405729235194592</v>
      </c>
    </row>
    <row r="39" spans="2:14" x14ac:dyDescent="0.35">
      <c r="B39" s="22">
        <f t="shared" si="3"/>
        <v>21</v>
      </c>
      <c r="C39" s="5" t="s">
        <v>595</v>
      </c>
      <c r="D39" s="49">
        <v>5.2042099999999998</v>
      </c>
      <c r="E39" s="49">
        <v>96.678889999999996</v>
      </c>
      <c r="F39" s="49">
        <f t="shared" si="0"/>
        <v>42.341193155222307</v>
      </c>
      <c r="I39" s="22">
        <f t="shared" si="4"/>
        <v>21</v>
      </c>
      <c r="J39" s="11" t="s">
        <v>188</v>
      </c>
      <c r="K39" s="49">
        <v>5.2035790000000004</v>
      </c>
      <c r="L39" s="49">
        <v>96.703367999999998</v>
      </c>
      <c r="M39" s="49">
        <f t="shared" si="1"/>
        <v>39.634510819254608</v>
      </c>
      <c r="N39" s="66">
        <f t="shared" si="2"/>
        <v>39.634510819254608</v>
      </c>
    </row>
    <row r="40" spans="2:14" x14ac:dyDescent="0.35">
      <c r="B40" s="22">
        <f t="shared" si="3"/>
        <v>22</v>
      </c>
      <c r="C40" s="5" t="s">
        <v>603</v>
      </c>
      <c r="D40" s="49">
        <v>5.2047160000000003</v>
      </c>
      <c r="E40" s="49">
        <v>96.676697000000004</v>
      </c>
      <c r="F40" s="49">
        <f t="shared" si="0"/>
        <v>42.582174792268965</v>
      </c>
      <c r="I40" s="22">
        <f t="shared" si="4"/>
        <v>22</v>
      </c>
      <c r="J40" s="11" t="s">
        <v>1174</v>
      </c>
      <c r="K40" s="49">
        <v>5.203589</v>
      </c>
      <c r="L40" s="49">
        <v>96.703103999999996</v>
      </c>
      <c r="M40" s="49">
        <f t="shared" si="1"/>
        <v>39.663686838541985</v>
      </c>
      <c r="N40" s="66">
        <f t="shared" si="2"/>
        <v>39.663686838541985</v>
      </c>
    </row>
    <row r="41" spans="2:14" x14ac:dyDescent="0.35">
      <c r="B41" s="22">
        <f t="shared" si="3"/>
        <v>23</v>
      </c>
      <c r="C41" s="5" t="s">
        <v>620</v>
      </c>
      <c r="D41" s="49">
        <v>5.206404</v>
      </c>
      <c r="E41" s="49">
        <v>96.661520999999993</v>
      </c>
      <c r="F41" s="49">
        <f t="shared" si="0"/>
        <v>44.256881377092135</v>
      </c>
      <c r="I41" s="22">
        <f t="shared" si="4"/>
        <v>23</v>
      </c>
      <c r="J41" s="11" t="s">
        <v>108</v>
      </c>
      <c r="K41" s="49">
        <v>5.2035049999999998</v>
      </c>
      <c r="L41" s="49">
        <v>96.702450999999996</v>
      </c>
      <c r="M41" s="49">
        <f t="shared" si="1"/>
        <v>39.736284307856394</v>
      </c>
      <c r="N41" s="66">
        <f t="shared" si="2"/>
        <v>39.736284307856394</v>
      </c>
    </row>
    <row r="42" spans="2:14" x14ac:dyDescent="0.35">
      <c r="B42" s="22">
        <f t="shared" si="3"/>
        <v>24</v>
      </c>
      <c r="C42" s="5" t="s">
        <v>630</v>
      </c>
      <c r="D42" s="49">
        <v>5.2072710000000004</v>
      </c>
      <c r="E42" s="49">
        <v>96.656660000000002</v>
      </c>
      <c r="F42" s="49">
        <f t="shared" si="0"/>
        <v>44.792730731125197</v>
      </c>
      <c r="I42" s="22">
        <f t="shared" si="4"/>
        <v>24</v>
      </c>
      <c r="J42" s="11" t="s">
        <v>101</v>
      </c>
      <c r="K42" s="49">
        <v>5.2023780000000004</v>
      </c>
      <c r="L42" s="49">
        <v>96.702420000000004</v>
      </c>
      <c r="M42" s="49">
        <f t="shared" si="1"/>
        <v>39.744393225361065</v>
      </c>
      <c r="N42" s="66">
        <f t="shared" si="2"/>
        <v>39.744393225361065</v>
      </c>
    </row>
    <row r="43" spans="2:14" x14ac:dyDescent="0.35">
      <c r="B43" s="22">
        <f t="shared" si="3"/>
        <v>25</v>
      </c>
      <c r="C43" s="5" t="s">
        <v>631</v>
      </c>
      <c r="D43" s="49">
        <v>5.2004539999999997</v>
      </c>
      <c r="E43" s="49">
        <v>96.646105000000006</v>
      </c>
      <c r="F43" s="49">
        <f t="shared" si="0"/>
        <v>45.984083744119346</v>
      </c>
      <c r="I43" s="22">
        <f t="shared" si="4"/>
        <v>25</v>
      </c>
      <c r="J43" s="11" t="s">
        <v>105</v>
      </c>
      <c r="K43" s="49">
        <v>5.2036759999999997</v>
      </c>
      <c r="L43" s="49">
        <v>96.702267000000006</v>
      </c>
      <c r="M43" s="49">
        <f t="shared" si="1"/>
        <v>39.755971537102397</v>
      </c>
      <c r="N43" s="66">
        <f t="shared" si="2"/>
        <v>39.755971537102397</v>
      </c>
    </row>
    <row r="44" spans="2:14" x14ac:dyDescent="0.35">
      <c r="B44" s="22">
        <f t="shared" si="3"/>
        <v>26</v>
      </c>
      <c r="C44" s="5" t="s">
        <v>634</v>
      </c>
      <c r="D44" s="49">
        <v>5.1974729999999996</v>
      </c>
      <c r="E44" s="49">
        <v>96.644788000000005</v>
      </c>
      <c r="F44" s="49">
        <f t="shared" si="0"/>
        <v>46.143680897706879</v>
      </c>
      <c r="I44" s="22">
        <f t="shared" si="4"/>
        <v>26</v>
      </c>
      <c r="J44" s="5" t="s">
        <v>675</v>
      </c>
      <c r="K44" s="49">
        <v>5.1769259999999999</v>
      </c>
      <c r="L44" s="49">
        <v>96.703928000000005</v>
      </c>
      <c r="M44" s="49">
        <f t="shared" si="1"/>
        <v>39.78872113788853</v>
      </c>
      <c r="N44" s="66">
        <f t="shared" si="2"/>
        <v>39.78872113788853</v>
      </c>
    </row>
    <row r="45" spans="2:14" x14ac:dyDescent="0.35">
      <c r="B45" s="22">
        <f t="shared" si="3"/>
        <v>27</v>
      </c>
      <c r="C45" s="5" t="s">
        <v>635</v>
      </c>
      <c r="D45" s="49">
        <v>5.197889</v>
      </c>
      <c r="E45" s="49">
        <v>96.644394000000005</v>
      </c>
      <c r="F45" s="49">
        <f t="shared" si="0"/>
        <v>46.185190295376302</v>
      </c>
      <c r="I45" s="22">
        <f t="shared" si="4"/>
        <v>27</v>
      </c>
      <c r="J45" s="5" t="s">
        <v>647</v>
      </c>
      <c r="K45" s="49">
        <v>5.1922879999999996</v>
      </c>
      <c r="L45" s="49">
        <v>96.701982000000001</v>
      </c>
      <c r="M45" s="49">
        <f t="shared" si="1"/>
        <v>39.852229501170612</v>
      </c>
      <c r="N45" s="66">
        <f t="shared" si="2"/>
        <v>39.852229501170612</v>
      </c>
    </row>
    <row r="46" spans="2:14" x14ac:dyDescent="0.35">
      <c r="B46" s="22">
        <f t="shared" si="3"/>
        <v>28</v>
      </c>
      <c r="C46" s="11" t="s">
        <v>54</v>
      </c>
      <c r="D46" s="49">
        <v>5.2027200000000002</v>
      </c>
      <c r="E46" s="49">
        <v>96.689138999999997</v>
      </c>
      <c r="F46" s="49">
        <f t="shared" si="0"/>
        <v>41.212589134411594</v>
      </c>
      <c r="I46" s="22">
        <f t="shared" si="4"/>
        <v>28</v>
      </c>
      <c r="J46" s="11" t="s">
        <v>55</v>
      </c>
      <c r="K46" s="49">
        <v>5.2044439999999996</v>
      </c>
      <c r="L46" s="49">
        <v>96.691429999999997</v>
      </c>
      <c r="M46" s="49">
        <f t="shared" si="1"/>
        <v>40.952450746662294</v>
      </c>
      <c r="N46" s="66">
        <f t="shared" si="2"/>
        <v>40.952450746662294</v>
      </c>
    </row>
    <row r="47" spans="2:14" x14ac:dyDescent="0.35">
      <c r="B47" s="22">
        <f t="shared" si="3"/>
        <v>29</v>
      </c>
      <c r="C47" s="11" t="s">
        <v>55</v>
      </c>
      <c r="D47" s="49">
        <v>5.2044439999999996</v>
      </c>
      <c r="E47" s="49">
        <v>96.691429999999997</v>
      </c>
      <c r="F47" s="49">
        <f t="shared" si="0"/>
        <v>40.952450746662294</v>
      </c>
      <c r="I47" s="22">
        <f t="shared" si="4"/>
        <v>29</v>
      </c>
      <c r="J47" s="11" t="s">
        <v>54</v>
      </c>
      <c r="K47" s="49">
        <v>5.2027200000000002</v>
      </c>
      <c r="L47" s="49">
        <v>96.689138999999997</v>
      </c>
      <c r="M47" s="49">
        <f t="shared" si="1"/>
        <v>41.212589134411594</v>
      </c>
      <c r="N47" s="66">
        <f t="shared" si="2"/>
        <v>41.212589134411594</v>
      </c>
    </row>
    <row r="48" spans="2:14" x14ac:dyDescent="0.35">
      <c r="B48" s="22">
        <f t="shared" si="3"/>
        <v>30</v>
      </c>
      <c r="C48" s="11" t="s">
        <v>101</v>
      </c>
      <c r="D48" s="49">
        <v>5.2023780000000004</v>
      </c>
      <c r="E48" s="49">
        <v>96.702420000000004</v>
      </c>
      <c r="F48" s="49">
        <f t="shared" si="0"/>
        <v>39.744393225361065</v>
      </c>
      <c r="I48" s="22">
        <f t="shared" si="4"/>
        <v>30</v>
      </c>
      <c r="J48" s="5" t="s">
        <v>595</v>
      </c>
      <c r="K48" s="49">
        <v>5.2042099999999998</v>
      </c>
      <c r="L48" s="49">
        <v>96.678889999999996</v>
      </c>
      <c r="M48" s="49">
        <f t="shared" si="1"/>
        <v>42.341193155222307</v>
      </c>
      <c r="N48" s="66">
        <f t="shared" si="2"/>
        <v>42.341193155222307</v>
      </c>
    </row>
    <row r="49" spans="2:14" x14ac:dyDescent="0.35">
      <c r="B49" s="22">
        <f t="shared" si="3"/>
        <v>31</v>
      </c>
      <c r="C49" s="11" t="s">
        <v>105</v>
      </c>
      <c r="D49" s="49">
        <v>5.2036759999999997</v>
      </c>
      <c r="E49" s="49">
        <v>96.702267000000006</v>
      </c>
      <c r="F49" s="49">
        <f t="shared" si="0"/>
        <v>39.755971537102397</v>
      </c>
      <c r="I49" s="22">
        <f t="shared" si="4"/>
        <v>31</v>
      </c>
      <c r="J49" s="5" t="s">
        <v>603</v>
      </c>
      <c r="K49" s="49">
        <v>5.2047160000000003</v>
      </c>
      <c r="L49" s="49">
        <v>96.676697000000004</v>
      </c>
      <c r="M49" s="49">
        <f t="shared" si="1"/>
        <v>42.582174792268965</v>
      </c>
      <c r="N49" s="66">
        <f t="shared" si="2"/>
        <v>42.582174792268965</v>
      </c>
    </row>
    <row r="50" spans="2:14" x14ac:dyDescent="0.35">
      <c r="B50" s="22">
        <f t="shared" si="3"/>
        <v>32</v>
      </c>
      <c r="C50" s="11" t="s">
        <v>188</v>
      </c>
      <c r="D50" s="49">
        <v>5.2035790000000004</v>
      </c>
      <c r="E50" s="49">
        <v>96.703367999999998</v>
      </c>
      <c r="F50" s="49">
        <f t="shared" si="0"/>
        <v>39.634510819254608</v>
      </c>
      <c r="I50" s="22">
        <f t="shared" si="4"/>
        <v>32</v>
      </c>
      <c r="J50" s="5" t="s">
        <v>620</v>
      </c>
      <c r="K50" s="49">
        <v>5.206404</v>
      </c>
      <c r="L50" s="49">
        <v>96.661520999999993</v>
      </c>
      <c r="M50" s="49">
        <f t="shared" si="1"/>
        <v>44.256881377092135</v>
      </c>
      <c r="N50" s="66">
        <f t="shared" si="2"/>
        <v>44.256881377092135</v>
      </c>
    </row>
    <row r="51" spans="2:14" x14ac:dyDescent="0.35">
      <c r="B51" s="22">
        <f t="shared" si="3"/>
        <v>33</v>
      </c>
      <c r="C51" s="11" t="s">
        <v>1174</v>
      </c>
      <c r="D51" s="49">
        <v>5.203589</v>
      </c>
      <c r="E51" s="49">
        <v>96.703103999999996</v>
      </c>
      <c r="F51" s="49">
        <f t="shared" si="0"/>
        <v>39.663686838541985</v>
      </c>
      <c r="I51" s="22">
        <f t="shared" si="4"/>
        <v>33</v>
      </c>
      <c r="J51" s="5" t="s">
        <v>630</v>
      </c>
      <c r="K51" s="49">
        <v>5.2072710000000004</v>
      </c>
      <c r="L51" s="49">
        <v>96.656660000000002</v>
      </c>
      <c r="M51" s="49">
        <f t="shared" ref="M51:M82" si="5">2*6371*SIN(SQRT((SIN(($C$4*(3.14159/180)-K51*(3.14159/180))/2))^2+COS($C$4*(3.14159/180))*COS(K51*(3.14159/180))*SIN((($C$5*(3.14159/180)-L51*(3.14159/180))/2))^2))</f>
        <v>44.792730731125197</v>
      </c>
      <c r="N51" s="66">
        <f t="shared" ref="N51:N74" si="6">2*6371*SIN(SQRT((SIN(($C$4*(3.14159/180)-K51*(3.14159/180))/2))^2+COS($C$4*(3.14159/180))*COS(K51*(3.14159/180))*SIN((($C$5*(3.14159/180)-L51*(3.14159/180))/2))^2))</f>
        <v>44.792730731125197</v>
      </c>
    </row>
    <row r="52" spans="2:14" x14ac:dyDescent="0.35">
      <c r="B52" s="22">
        <f t="shared" si="3"/>
        <v>34</v>
      </c>
      <c r="C52" s="11" t="s">
        <v>108</v>
      </c>
      <c r="D52" s="49">
        <v>5.2035049999999998</v>
      </c>
      <c r="E52" s="49">
        <v>96.702450999999996</v>
      </c>
      <c r="F52" s="49">
        <f t="shared" si="0"/>
        <v>39.736284307856394</v>
      </c>
      <c r="I52" s="22">
        <f t="shared" si="4"/>
        <v>34</v>
      </c>
      <c r="J52" s="5" t="s">
        <v>631</v>
      </c>
      <c r="K52" s="49">
        <v>5.2004539999999997</v>
      </c>
      <c r="L52" s="49">
        <v>96.646105000000006</v>
      </c>
      <c r="M52" s="49">
        <f t="shared" si="5"/>
        <v>45.984083744119346</v>
      </c>
      <c r="N52" s="66">
        <f t="shared" si="6"/>
        <v>45.984083744119346</v>
      </c>
    </row>
    <row r="53" spans="2:14" x14ac:dyDescent="0.35">
      <c r="B53" s="22">
        <f t="shared" si="3"/>
        <v>35</v>
      </c>
      <c r="C53" s="11" t="s">
        <v>280</v>
      </c>
      <c r="D53" s="49">
        <v>5.2069270000000003</v>
      </c>
      <c r="E53" s="49">
        <v>96.728560000000002</v>
      </c>
      <c r="F53" s="49">
        <f t="shared" si="0"/>
        <v>36.834385663267341</v>
      </c>
      <c r="I53" s="22">
        <f t="shared" si="4"/>
        <v>35</v>
      </c>
      <c r="J53" s="5" t="s">
        <v>634</v>
      </c>
      <c r="K53" s="49">
        <v>5.1974729999999996</v>
      </c>
      <c r="L53" s="49">
        <v>96.644788000000005</v>
      </c>
      <c r="M53" s="49">
        <f t="shared" si="5"/>
        <v>46.143680897706879</v>
      </c>
      <c r="N53" s="66">
        <f t="shared" si="6"/>
        <v>46.143680897706879</v>
      </c>
    </row>
    <row r="54" spans="2:14" x14ac:dyDescent="0.35">
      <c r="B54" s="22">
        <f t="shared" si="3"/>
        <v>36</v>
      </c>
      <c r="C54" s="11" t="s">
        <v>209</v>
      </c>
      <c r="D54" s="49">
        <v>5.2022680000000001</v>
      </c>
      <c r="E54" s="49">
        <v>96.705484999999996</v>
      </c>
      <c r="F54" s="49">
        <f t="shared" si="0"/>
        <v>39.405729235194592</v>
      </c>
      <c r="I54" s="22">
        <f t="shared" si="4"/>
        <v>36</v>
      </c>
      <c r="J54" s="5" t="s">
        <v>635</v>
      </c>
      <c r="K54" s="49">
        <v>5.197889</v>
      </c>
      <c r="L54" s="49">
        <v>96.644394000000005</v>
      </c>
      <c r="M54" s="49">
        <f t="shared" si="5"/>
        <v>46.185190295376302</v>
      </c>
      <c r="N54" s="66">
        <f t="shared" si="6"/>
        <v>46.185190295376302</v>
      </c>
    </row>
    <row r="55" spans="2:14" x14ac:dyDescent="0.35">
      <c r="B55" s="22">
        <f t="shared" si="3"/>
        <v>37</v>
      </c>
      <c r="C55" s="11" t="s">
        <v>241</v>
      </c>
      <c r="D55" s="49">
        <v>5.1998519999999999</v>
      </c>
      <c r="E55" s="49">
        <v>96.709963000000002</v>
      </c>
      <c r="F55" s="49">
        <f t="shared" si="0"/>
        <v>38.92193024377935</v>
      </c>
      <c r="I55" s="22">
        <f t="shared" si="4"/>
        <v>37</v>
      </c>
      <c r="J55" s="5" t="s">
        <v>558</v>
      </c>
      <c r="K55" s="50">
        <v>5.1958500000000001</v>
      </c>
      <c r="L55" s="50">
        <v>96.593670000000003</v>
      </c>
      <c r="M55" s="49">
        <f t="shared" si="5"/>
        <v>51.806700798449214</v>
      </c>
      <c r="N55" s="66">
        <f t="shared" si="6"/>
        <v>51.806700798449214</v>
      </c>
    </row>
    <row r="56" spans="2:14" x14ac:dyDescent="0.35">
      <c r="B56" s="22">
        <f t="shared" si="3"/>
        <v>38</v>
      </c>
      <c r="C56" s="5" t="s">
        <v>647</v>
      </c>
      <c r="D56" s="49">
        <v>5.1922879999999996</v>
      </c>
      <c r="E56" s="49">
        <v>96.701982000000001</v>
      </c>
      <c r="F56" s="49">
        <f t="shared" si="0"/>
        <v>39.852229501170612</v>
      </c>
      <c r="I56" s="22">
        <f t="shared" si="4"/>
        <v>38</v>
      </c>
      <c r="J56" s="5" t="s">
        <v>533</v>
      </c>
      <c r="K56" s="49">
        <v>5.1973710000000004</v>
      </c>
      <c r="L56" s="49">
        <v>96.552538999999996</v>
      </c>
      <c r="M56" s="49">
        <f t="shared" si="5"/>
        <v>56.350718297501487</v>
      </c>
      <c r="N56" s="66">
        <f t="shared" si="6"/>
        <v>56.350718297501487</v>
      </c>
    </row>
    <row r="57" spans="2:14" x14ac:dyDescent="0.35">
      <c r="B57" s="22">
        <f t="shared" si="3"/>
        <v>39</v>
      </c>
      <c r="C57" s="5" t="s">
        <v>675</v>
      </c>
      <c r="D57" s="49">
        <v>5.1769259999999999</v>
      </c>
      <c r="E57" s="49">
        <v>96.703928000000005</v>
      </c>
      <c r="F57" s="49">
        <f t="shared" si="0"/>
        <v>39.78872113788853</v>
      </c>
      <c r="I57" s="22">
        <f t="shared" si="4"/>
        <v>39</v>
      </c>
      <c r="J57" s="5" t="s">
        <v>536</v>
      </c>
      <c r="K57" s="49">
        <v>5.1869560000000003</v>
      </c>
      <c r="L57" s="49">
        <v>96.528447999999997</v>
      </c>
      <c r="M57" s="49">
        <f t="shared" si="5"/>
        <v>59.069521813505723</v>
      </c>
      <c r="N57" s="66">
        <f t="shared" si="6"/>
        <v>59.069521813505723</v>
      </c>
    </row>
    <row r="58" spans="2:14" x14ac:dyDescent="0.35">
      <c r="B58" s="22">
        <f t="shared" si="3"/>
        <v>40</v>
      </c>
      <c r="C58" s="5" t="s">
        <v>314</v>
      </c>
      <c r="D58" s="50">
        <v>5.1965849999999998</v>
      </c>
      <c r="E58" s="50">
        <v>96.795126999999994</v>
      </c>
      <c r="F58" s="49">
        <f t="shared" si="0"/>
        <v>29.529507143976691</v>
      </c>
      <c r="I58" s="22">
        <f t="shared" si="4"/>
        <v>40</v>
      </c>
      <c r="J58" s="5" t="s">
        <v>486</v>
      </c>
      <c r="K58" s="49">
        <v>5.1858899999999997</v>
      </c>
      <c r="L58" s="49">
        <v>96.508600999999999</v>
      </c>
      <c r="M58" s="49">
        <f t="shared" si="5"/>
        <v>61.270512582889751</v>
      </c>
      <c r="N58" s="66">
        <f t="shared" si="6"/>
        <v>61.270512582889751</v>
      </c>
    </row>
    <row r="59" spans="2:14" x14ac:dyDescent="0.35">
      <c r="B59" s="22">
        <f t="shared" si="3"/>
        <v>41</v>
      </c>
      <c r="C59" s="5" t="s">
        <v>318</v>
      </c>
      <c r="D59" s="49">
        <v>5.196752</v>
      </c>
      <c r="E59" s="49">
        <v>96.792668000000006</v>
      </c>
      <c r="F59" s="49">
        <f t="shared" si="0"/>
        <v>29.799713901799514</v>
      </c>
      <c r="I59" s="22">
        <f t="shared" si="4"/>
        <v>41</v>
      </c>
      <c r="J59" s="5" t="s">
        <v>489</v>
      </c>
      <c r="K59" s="49">
        <v>5.1881000000000004</v>
      </c>
      <c r="L59" s="49">
        <v>96.500622000000007</v>
      </c>
      <c r="M59" s="49">
        <f t="shared" si="5"/>
        <v>62.139803233145393</v>
      </c>
      <c r="N59" s="66">
        <f t="shared" si="6"/>
        <v>62.139803233145393</v>
      </c>
    </row>
    <row r="60" spans="2:14" x14ac:dyDescent="0.35">
      <c r="B60" s="22">
        <f t="shared" si="3"/>
        <v>42</v>
      </c>
      <c r="C60" s="5" t="s">
        <v>321</v>
      </c>
      <c r="D60" s="49">
        <v>5.1965700000000004</v>
      </c>
      <c r="E60" s="49">
        <v>96.791985999999994</v>
      </c>
      <c r="F60" s="49">
        <f t="shared" si="0"/>
        <v>29.876511935294875</v>
      </c>
      <c r="I60" s="22">
        <f t="shared" si="4"/>
        <v>42</v>
      </c>
      <c r="J60" s="5" t="s">
        <v>495</v>
      </c>
      <c r="K60" s="49">
        <v>5.1887720000000002</v>
      </c>
      <c r="L60" s="49">
        <v>96.497698</v>
      </c>
      <c r="M60" s="49">
        <f t="shared" si="5"/>
        <v>62.459458848436654</v>
      </c>
      <c r="N60" s="66">
        <f t="shared" si="6"/>
        <v>62.459458848436654</v>
      </c>
    </row>
    <row r="61" spans="2:14" x14ac:dyDescent="0.35">
      <c r="B61" s="22">
        <f t="shared" si="3"/>
        <v>43</v>
      </c>
      <c r="C61" s="5" t="s">
        <v>331</v>
      </c>
      <c r="D61" s="49">
        <v>5.196637</v>
      </c>
      <c r="E61" s="49">
        <v>96.788346000000004</v>
      </c>
      <c r="F61" s="49">
        <f t="shared" si="0"/>
        <v>30.277990695301938</v>
      </c>
      <c r="I61" s="22">
        <f t="shared" si="4"/>
        <v>43</v>
      </c>
      <c r="J61" s="5" t="s">
        <v>496</v>
      </c>
      <c r="K61" s="49">
        <v>5.1887650000000001</v>
      </c>
      <c r="L61" s="49">
        <v>96.497657000000004</v>
      </c>
      <c r="M61" s="49">
        <f t="shared" si="5"/>
        <v>62.464031868200522</v>
      </c>
      <c r="N61" s="66">
        <f t="shared" si="6"/>
        <v>62.464031868200522</v>
      </c>
    </row>
    <row r="62" spans="2:14" x14ac:dyDescent="0.35">
      <c r="B62" s="22">
        <f t="shared" si="3"/>
        <v>44</v>
      </c>
      <c r="C62" s="5" t="s">
        <v>341</v>
      </c>
      <c r="D62" s="49">
        <v>5.1966770000000002</v>
      </c>
      <c r="E62" s="49">
        <v>96.786693999999997</v>
      </c>
      <c r="F62" s="49">
        <f t="shared" si="0"/>
        <v>30.46013856810222</v>
      </c>
      <c r="I62" s="22">
        <f t="shared" si="4"/>
        <v>44</v>
      </c>
      <c r="J62" s="5" t="s">
        <v>498</v>
      </c>
      <c r="K62" s="49">
        <v>5.1888699999999996</v>
      </c>
      <c r="L62" s="49">
        <v>96.496549999999999</v>
      </c>
      <c r="M62" s="49">
        <f t="shared" si="5"/>
        <v>62.585895853850971</v>
      </c>
      <c r="N62" s="66">
        <f t="shared" si="6"/>
        <v>62.585895853850971</v>
      </c>
    </row>
    <row r="63" spans="2:14" x14ac:dyDescent="0.35">
      <c r="B63" s="22">
        <f t="shared" si="3"/>
        <v>45</v>
      </c>
      <c r="C63" s="5" t="s">
        <v>342</v>
      </c>
      <c r="D63" s="49">
        <v>5.197038</v>
      </c>
      <c r="E63" s="49">
        <v>96.786946</v>
      </c>
      <c r="F63" s="49">
        <f t="shared" si="0"/>
        <v>30.42946086877685</v>
      </c>
      <c r="I63" s="22">
        <f t="shared" si="4"/>
        <v>45</v>
      </c>
      <c r="J63" s="5" t="s">
        <v>502</v>
      </c>
      <c r="K63" s="49">
        <v>5.1889799999999999</v>
      </c>
      <c r="L63" s="49">
        <v>96.496110000000002</v>
      </c>
      <c r="M63" s="49">
        <f t="shared" si="5"/>
        <v>62.633964157996679</v>
      </c>
      <c r="N63" s="66">
        <f t="shared" si="6"/>
        <v>62.633964157996679</v>
      </c>
    </row>
    <row r="64" spans="2:14" x14ac:dyDescent="0.35">
      <c r="B64" s="22">
        <f t="shared" si="3"/>
        <v>46</v>
      </c>
      <c r="C64" s="5" t="s">
        <v>344</v>
      </c>
      <c r="D64" s="49">
        <v>5.1971730000000003</v>
      </c>
      <c r="E64" s="49">
        <v>96.786248000000001</v>
      </c>
      <c r="F64" s="49">
        <f t="shared" si="0"/>
        <v>30.505518177102598</v>
      </c>
      <c r="I64" s="22">
        <f t="shared" si="4"/>
        <v>46</v>
      </c>
      <c r="J64" s="5" t="s">
        <v>506</v>
      </c>
      <c r="K64" s="49">
        <v>5.1892569999999996</v>
      </c>
      <c r="L64" s="49">
        <v>96.494121000000007</v>
      </c>
      <c r="M64" s="49">
        <f t="shared" si="5"/>
        <v>62.852469588070001</v>
      </c>
      <c r="N64" s="66">
        <f t="shared" si="6"/>
        <v>62.852469588070001</v>
      </c>
    </row>
    <row r="65" spans="2:14" x14ac:dyDescent="0.35">
      <c r="B65" s="22">
        <f t="shared" si="3"/>
        <v>47</v>
      </c>
      <c r="C65" s="9" t="s">
        <v>348</v>
      </c>
      <c r="D65" s="49">
        <v>5.1969200000000004</v>
      </c>
      <c r="E65" s="49">
        <v>96.784709000000007</v>
      </c>
      <c r="F65" s="49">
        <f t="shared" si="0"/>
        <v>30.677490097209141</v>
      </c>
      <c r="I65" s="22">
        <f t="shared" si="4"/>
        <v>47</v>
      </c>
      <c r="J65" s="5" t="s">
        <v>421</v>
      </c>
      <c r="K65" s="49">
        <v>5.1924830000000002</v>
      </c>
      <c r="L65" s="49">
        <v>96.437459000000004</v>
      </c>
      <c r="M65" s="49">
        <f t="shared" si="5"/>
        <v>69.105602897237219</v>
      </c>
      <c r="N65" s="66">
        <f t="shared" si="6"/>
        <v>69.105602897237219</v>
      </c>
    </row>
    <row r="66" spans="2:14" x14ac:dyDescent="0.35">
      <c r="B66" s="22">
        <f t="shared" si="3"/>
        <v>48</v>
      </c>
      <c r="C66" s="5" t="s">
        <v>356</v>
      </c>
      <c r="D66" s="49">
        <v>5.197343</v>
      </c>
      <c r="E66" s="49">
        <v>96.784428000000005</v>
      </c>
      <c r="F66" s="49">
        <f t="shared" si="0"/>
        <v>30.7052757232541</v>
      </c>
      <c r="I66" s="22">
        <f t="shared" si="4"/>
        <v>48</v>
      </c>
      <c r="J66" s="5" t="s">
        <v>439</v>
      </c>
      <c r="K66" s="49">
        <v>5.1951359999999998</v>
      </c>
      <c r="L66" s="49">
        <v>96.429198</v>
      </c>
      <c r="M66" s="49">
        <f t="shared" si="5"/>
        <v>70.009083376164355</v>
      </c>
      <c r="N66" s="66">
        <f t="shared" si="6"/>
        <v>70.009083376164355</v>
      </c>
    </row>
    <row r="67" spans="2:14" x14ac:dyDescent="0.35">
      <c r="B67" s="22">
        <f t="shared" si="3"/>
        <v>49</v>
      </c>
      <c r="C67" s="5" t="s">
        <v>359</v>
      </c>
      <c r="D67" s="49">
        <v>5.1973390000000004</v>
      </c>
      <c r="E67" s="49">
        <v>96.784285999999994</v>
      </c>
      <c r="F67" s="49">
        <f t="shared" si="0"/>
        <v>30.720993954010815</v>
      </c>
      <c r="I67" s="22">
        <f t="shared" si="4"/>
        <v>49</v>
      </c>
      <c r="J67" s="9" t="s">
        <v>454</v>
      </c>
      <c r="K67" s="49">
        <v>5.1904690000000002</v>
      </c>
      <c r="L67" s="49">
        <v>96.409012000000004</v>
      </c>
      <c r="M67" s="49">
        <f t="shared" si="5"/>
        <v>72.262063207521038</v>
      </c>
      <c r="N67" s="66">
        <f t="shared" si="6"/>
        <v>72.262063207521038</v>
      </c>
    </row>
    <row r="68" spans="2:14" x14ac:dyDescent="0.35">
      <c r="B68" s="22">
        <f t="shared" si="3"/>
        <v>50</v>
      </c>
      <c r="C68" s="5" t="s">
        <v>364</v>
      </c>
      <c r="D68" s="49">
        <v>5.1981950000000001</v>
      </c>
      <c r="E68" s="49">
        <v>96.778569000000005</v>
      </c>
      <c r="F68" s="49">
        <f t="shared" si="0"/>
        <v>31.346384853758195</v>
      </c>
      <c r="I68" s="22">
        <f t="shared" si="4"/>
        <v>50</v>
      </c>
      <c r="J68" s="5" t="s">
        <v>45</v>
      </c>
      <c r="K68" s="49">
        <v>5.2066299999999996</v>
      </c>
      <c r="L68" s="49">
        <v>96.368917999999994</v>
      </c>
      <c r="M68" s="49">
        <f t="shared" si="5"/>
        <v>76.651573260220644</v>
      </c>
      <c r="N68" s="66">
        <f t="shared" si="6"/>
        <v>76.651573260220644</v>
      </c>
    </row>
    <row r="69" spans="2:14" x14ac:dyDescent="0.35">
      <c r="B69" s="22">
        <f t="shared" si="3"/>
        <v>51</v>
      </c>
      <c r="C69" s="5" t="s">
        <v>370</v>
      </c>
      <c r="D69" s="49">
        <v>5.2004570000000001</v>
      </c>
      <c r="E69" s="49">
        <v>96.769788000000005</v>
      </c>
      <c r="F69" s="49">
        <f t="shared" si="0"/>
        <v>32.302179352350201</v>
      </c>
      <c r="I69" s="22">
        <f t="shared" si="4"/>
        <v>51</v>
      </c>
      <c r="J69" s="5" t="s">
        <v>1157</v>
      </c>
      <c r="K69" s="49">
        <v>5.1992950000000002</v>
      </c>
      <c r="L69" s="49">
        <v>96.367440000000002</v>
      </c>
      <c r="M69" s="49">
        <f t="shared" si="5"/>
        <v>76.831272633377921</v>
      </c>
      <c r="N69" s="66">
        <f t="shared" si="6"/>
        <v>76.831272633377921</v>
      </c>
    </row>
    <row r="70" spans="2:14" x14ac:dyDescent="0.35">
      <c r="B70" s="22">
        <f t="shared" si="3"/>
        <v>52</v>
      </c>
      <c r="C70" s="9" t="s">
        <v>1190</v>
      </c>
      <c r="D70" s="49">
        <v>5.220675</v>
      </c>
      <c r="E70" s="49">
        <v>96.764178999999999</v>
      </c>
      <c r="F70" s="49">
        <f t="shared" si="0"/>
        <v>32.87919192583476</v>
      </c>
      <c r="I70" s="22">
        <f t="shared" si="4"/>
        <v>52</v>
      </c>
      <c r="J70" s="5" t="s">
        <v>29</v>
      </c>
      <c r="K70" s="49">
        <v>5.1959960000000001</v>
      </c>
      <c r="L70" s="49">
        <v>96.367294000000001</v>
      </c>
      <c r="M70" s="49">
        <f t="shared" si="5"/>
        <v>76.857474386610505</v>
      </c>
      <c r="N70" s="66">
        <f t="shared" si="6"/>
        <v>76.857474386610505</v>
      </c>
    </row>
    <row r="71" spans="2:14" x14ac:dyDescent="0.35">
      <c r="B71" s="22">
        <f t="shared" si="3"/>
        <v>53</v>
      </c>
      <c r="C71" s="9" t="s">
        <v>579</v>
      </c>
      <c r="D71" s="49">
        <v>5.2206149999999996</v>
      </c>
      <c r="E71" s="49">
        <v>96.764152999999993</v>
      </c>
      <c r="F71" s="49">
        <f t="shared" si="0"/>
        <v>32.881971562328658</v>
      </c>
      <c r="I71" s="22">
        <f t="shared" si="4"/>
        <v>53</v>
      </c>
      <c r="J71" s="5" t="s">
        <v>23</v>
      </c>
      <c r="K71" s="49">
        <v>5.1877149999999999</v>
      </c>
      <c r="L71" s="49">
        <v>96.364722</v>
      </c>
      <c r="M71" s="49">
        <f t="shared" si="5"/>
        <v>77.174943801547641</v>
      </c>
      <c r="N71" s="66">
        <f t="shared" si="6"/>
        <v>77.174943801547641</v>
      </c>
    </row>
    <row r="72" spans="2:14" x14ac:dyDescent="0.35">
      <c r="B72" s="22">
        <f t="shared" si="3"/>
        <v>54</v>
      </c>
      <c r="C72" s="5" t="s">
        <v>792</v>
      </c>
      <c r="D72" s="49">
        <v>5.2333619999999996</v>
      </c>
      <c r="E72" s="49">
        <v>96.89067</v>
      </c>
      <c r="F72" s="49">
        <f t="shared" si="0"/>
        <v>18.964864973722072</v>
      </c>
      <c r="I72" s="22">
        <f t="shared" si="4"/>
        <v>54</v>
      </c>
      <c r="J72" s="5" t="s">
        <v>21</v>
      </c>
      <c r="K72" s="49">
        <v>5.1877740000000001</v>
      </c>
      <c r="L72" s="49">
        <v>96.364188999999996</v>
      </c>
      <c r="M72" s="49">
        <f t="shared" si="5"/>
        <v>77.233642533180628</v>
      </c>
      <c r="N72" s="66">
        <f t="shared" si="6"/>
        <v>77.233642533180628</v>
      </c>
    </row>
    <row r="73" spans="2:14" x14ac:dyDescent="0.35">
      <c r="B73" s="22">
        <f t="shared" si="3"/>
        <v>55</v>
      </c>
      <c r="C73" s="5" t="s">
        <v>795</v>
      </c>
      <c r="D73" s="49">
        <v>5.2327919999999999</v>
      </c>
      <c r="E73" s="49">
        <v>96.889977000000002</v>
      </c>
      <c r="F73" s="49">
        <f t="shared" si="0"/>
        <v>19.034968634254632</v>
      </c>
      <c r="I73" s="22">
        <f t="shared" si="4"/>
        <v>55</v>
      </c>
      <c r="J73" s="5" t="s">
        <v>19</v>
      </c>
      <c r="K73" s="49">
        <v>5.1777259999999998</v>
      </c>
      <c r="L73" s="49">
        <v>96.347183999999999</v>
      </c>
      <c r="M73" s="49">
        <f t="shared" si="5"/>
        <v>79.168223033862034</v>
      </c>
      <c r="N73" s="66">
        <f t="shared" si="6"/>
        <v>79.168223033862034</v>
      </c>
    </row>
    <row r="74" spans="2:14" x14ac:dyDescent="0.35">
      <c r="B74" s="22">
        <f t="shared" si="3"/>
        <v>56</v>
      </c>
      <c r="C74" s="5" t="s">
        <v>802</v>
      </c>
      <c r="D74" s="49">
        <v>5.230251</v>
      </c>
      <c r="E74" s="49">
        <v>96.886520000000004</v>
      </c>
      <c r="F74" s="49">
        <f t="shared" si="0"/>
        <v>19.391204381789663</v>
      </c>
      <c r="I74" s="22">
        <f t="shared" si="4"/>
        <v>56</v>
      </c>
      <c r="J74" s="5" t="s">
        <v>18</v>
      </c>
      <c r="K74" s="49">
        <v>5.1762980000000001</v>
      </c>
      <c r="L74" s="49">
        <v>96.346716999999998</v>
      </c>
      <c r="M74" s="49">
        <f t="shared" si="5"/>
        <v>79.228678850702039</v>
      </c>
      <c r="N74" s="66">
        <f t="shared" si="6"/>
        <v>79.228678850702039</v>
      </c>
    </row>
    <row r="75" spans="2:14" x14ac:dyDescent="0.35">
      <c r="F75" s="34"/>
      <c r="M75" s="34"/>
    </row>
    <row r="76" spans="2:14" x14ac:dyDescent="0.35">
      <c r="F76" s="34"/>
      <c r="M76" s="34"/>
    </row>
    <row r="77" spans="2:14" ht="23.5" x14ac:dyDescent="0.55000000000000004">
      <c r="B77" s="52">
        <v>2</v>
      </c>
      <c r="C77" s="52" t="s">
        <v>63</v>
      </c>
      <c r="F77" s="34"/>
      <c r="M77" s="34"/>
    </row>
    <row r="78" spans="2:14" ht="23.5" x14ac:dyDescent="0.55000000000000004">
      <c r="B78" s="52"/>
      <c r="C78" s="57" t="s">
        <v>1224</v>
      </c>
      <c r="D78" s="34"/>
      <c r="E78" s="34"/>
      <c r="F78" s="34"/>
      <c r="J78" s="57" t="s">
        <v>1225</v>
      </c>
      <c r="M78" s="34"/>
    </row>
    <row r="79" spans="2:14" x14ac:dyDescent="0.35">
      <c r="B79" s="124" t="s">
        <v>1</v>
      </c>
      <c r="C79" s="124" t="s">
        <v>3</v>
      </c>
      <c r="D79" s="126" t="s">
        <v>1146</v>
      </c>
      <c r="E79" s="126" t="s">
        <v>1147</v>
      </c>
      <c r="F79" s="172" t="s">
        <v>1240</v>
      </c>
      <c r="I79" s="124" t="s">
        <v>1</v>
      </c>
      <c r="J79" s="124" t="s">
        <v>3</v>
      </c>
      <c r="K79" s="126" t="s">
        <v>1146</v>
      </c>
      <c r="L79" s="126" t="s">
        <v>1147</v>
      </c>
      <c r="M79" s="172" t="s">
        <v>1240</v>
      </c>
      <c r="N79" s="174" t="s">
        <v>1242</v>
      </c>
    </row>
    <row r="80" spans="2:14" x14ac:dyDescent="0.35">
      <c r="B80" s="124"/>
      <c r="C80" s="124"/>
      <c r="D80" s="127"/>
      <c r="E80" s="127"/>
      <c r="F80" s="173"/>
      <c r="I80" s="124"/>
      <c r="J80" s="124"/>
      <c r="K80" s="127"/>
      <c r="L80" s="127"/>
      <c r="M80" s="173"/>
      <c r="N80" s="175"/>
    </row>
    <row r="81" spans="2:14" x14ac:dyDescent="0.35">
      <c r="B81" s="23">
        <v>1</v>
      </c>
      <c r="C81" s="5" t="s">
        <v>20</v>
      </c>
      <c r="D81" s="49">
        <v>5.2030519999999996</v>
      </c>
      <c r="E81" s="49">
        <v>96.355188999999996</v>
      </c>
      <c r="F81" s="49">
        <f t="shared" ref="F81:F116" si="7">2*6371*SIN(SQRT((SIN(($C$4*(3.14159/180)-D81*(3.14159/180))/2))^2+COS($C$4*(3.14159/180))*COS(D81*(3.14159/180))*SIN((($C$5*(3.14159/180)-E81*(3.14159/180))/2))^2))</f>
        <v>78.178297805943743</v>
      </c>
      <c r="I81" s="23">
        <v>1</v>
      </c>
      <c r="J81" s="5" t="s">
        <v>752</v>
      </c>
      <c r="K81" s="49">
        <v>5.2529919999999999</v>
      </c>
      <c r="L81" s="49">
        <v>96.821495999999996</v>
      </c>
      <c r="M81" s="49">
        <f t="shared" ref="M81:M116" si="8">2*6371*SIN(SQRT((SIN(($C$4*(3.14159/180)-K81*(3.14159/180))/2))^2+COS($C$4*(3.14159/180))*COS(K81*(3.14159/180))*SIN((($C$5*(3.14159/180)-L81*(3.14159/180))/2))^2))</f>
        <v>26.841702613314595</v>
      </c>
      <c r="N81" s="66">
        <f t="shared" ref="N81:N116" si="9">2*6371*SIN(SQRT((SIN(($C$4*(3.14159/180)-K81*(3.14159/180))/2))^2+COS($C$4*(3.14159/180))*COS(K81*(3.14159/180))*SIN((($C$5*(3.14159/180)-L81*(3.14159/180))/2))^2))</f>
        <v>26.841702613314595</v>
      </c>
    </row>
    <row r="82" spans="2:14" x14ac:dyDescent="0.35">
      <c r="B82" s="23">
        <f t="shared" ref="B82:B116" si="10">B81+1</f>
        <v>2</v>
      </c>
      <c r="C82" s="5" t="s">
        <v>32</v>
      </c>
      <c r="D82" s="49">
        <v>5.2079300000000002</v>
      </c>
      <c r="E82" s="49">
        <v>96.364458999999997</v>
      </c>
      <c r="F82" s="49">
        <f t="shared" si="7"/>
        <v>77.143341605578527</v>
      </c>
      <c r="I82" s="23">
        <f t="shared" ref="I82:I116" si="11">I81+1</f>
        <v>2</v>
      </c>
      <c r="J82" s="5" t="s">
        <v>353</v>
      </c>
      <c r="K82" s="49">
        <v>5.1972649999999998</v>
      </c>
      <c r="L82" s="49">
        <v>96.784971999999996</v>
      </c>
      <c r="M82" s="49">
        <f t="shared" si="8"/>
        <v>30.645772336754774</v>
      </c>
      <c r="N82" s="66">
        <f t="shared" si="9"/>
        <v>30.645772336754774</v>
      </c>
    </row>
    <row r="83" spans="2:14" x14ac:dyDescent="0.35">
      <c r="B83" s="23">
        <f t="shared" si="10"/>
        <v>3</v>
      </c>
      <c r="C83" s="5" t="s">
        <v>35</v>
      </c>
      <c r="D83" s="49">
        <v>5.2014360000000002</v>
      </c>
      <c r="E83" s="49">
        <v>96.367807999999997</v>
      </c>
      <c r="F83" s="49">
        <f t="shared" si="7"/>
        <v>76.784952184973804</v>
      </c>
      <c r="I83" s="23">
        <f t="shared" si="11"/>
        <v>3</v>
      </c>
      <c r="J83" s="5" t="s">
        <v>729</v>
      </c>
      <c r="K83" s="49">
        <v>5.2566329999999999</v>
      </c>
      <c r="L83" s="49">
        <v>96.785539</v>
      </c>
      <c r="M83" s="49">
        <f t="shared" si="8"/>
        <v>30.839020610315924</v>
      </c>
      <c r="N83" s="66">
        <f t="shared" si="9"/>
        <v>30.839020610315924</v>
      </c>
    </row>
    <row r="84" spans="2:14" x14ac:dyDescent="0.35">
      <c r="B84" s="23">
        <f t="shared" si="10"/>
        <v>4</v>
      </c>
      <c r="C84" s="5" t="s">
        <v>39</v>
      </c>
      <c r="D84" s="49">
        <v>5.2015880000000001</v>
      </c>
      <c r="E84" s="49">
        <v>96.368092000000004</v>
      </c>
      <c r="F84" s="49">
        <f t="shared" si="7"/>
        <v>76.753143094384342</v>
      </c>
      <c r="I84" s="23">
        <f t="shared" si="11"/>
        <v>4</v>
      </c>
      <c r="J84" s="5" t="s">
        <v>706</v>
      </c>
      <c r="K84" s="49">
        <v>5.2221659999999996</v>
      </c>
      <c r="L84" s="49">
        <v>96.730513000000002</v>
      </c>
      <c r="M84" s="49">
        <f t="shared" si="8"/>
        <v>36.60934090629646</v>
      </c>
      <c r="N84" s="66">
        <f t="shared" si="9"/>
        <v>36.60934090629646</v>
      </c>
    </row>
    <row r="85" spans="2:14" x14ac:dyDescent="0.35">
      <c r="B85" s="23">
        <f t="shared" si="10"/>
        <v>5</v>
      </c>
      <c r="C85" s="5" t="s">
        <v>1154</v>
      </c>
      <c r="D85" s="49">
        <v>5.2026849999999998</v>
      </c>
      <c r="E85" s="49">
        <v>96.368009999999998</v>
      </c>
      <c r="F85" s="49">
        <f t="shared" si="7"/>
        <v>76.759672230470741</v>
      </c>
      <c r="I85" s="23">
        <f t="shared" si="11"/>
        <v>5</v>
      </c>
      <c r="J85" s="5" t="s">
        <v>719</v>
      </c>
      <c r="K85" s="49">
        <v>5.2026260000000004</v>
      </c>
      <c r="L85" s="49">
        <v>96.713886000000002</v>
      </c>
      <c r="M85" s="49">
        <f t="shared" si="8"/>
        <v>38.474591955812556</v>
      </c>
      <c r="N85" s="66">
        <f t="shared" si="9"/>
        <v>38.474591955812556</v>
      </c>
    </row>
    <row r="86" spans="2:14" x14ac:dyDescent="0.35">
      <c r="B86" s="23">
        <f t="shared" si="10"/>
        <v>6</v>
      </c>
      <c r="C86" s="5" t="s">
        <v>446</v>
      </c>
      <c r="D86" s="49">
        <v>5.1903439999999996</v>
      </c>
      <c r="E86" s="49">
        <v>96.407906999999994</v>
      </c>
      <c r="F86" s="49">
        <f t="shared" si="7"/>
        <v>72.384885070838806</v>
      </c>
      <c r="I86" s="23">
        <f t="shared" si="11"/>
        <v>6</v>
      </c>
      <c r="J86" s="11" t="s">
        <v>202</v>
      </c>
      <c r="K86" s="49">
        <v>5.2008320000000001</v>
      </c>
      <c r="L86" s="49">
        <v>96.706035999999997</v>
      </c>
      <c r="M86" s="49">
        <f t="shared" si="8"/>
        <v>39.351409293070141</v>
      </c>
      <c r="N86" s="66">
        <f t="shared" si="9"/>
        <v>39.351409293070141</v>
      </c>
    </row>
    <row r="87" spans="2:14" x14ac:dyDescent="0.35">
      <c r="B87" s="23">
        <f t="shared" si="10"/>
        <v>7</v>
      </c>
      <c r="C87" s="5" t="s">
        <v>480</v>
      </c>
      <c r="D87" s="49">
        <v>5.1906860000000004</v>
      </c>
      <c r="E87" s="49">
        <v>96.441293999999999</v>
      </c>
      <c r="F87" s="49">
        <f t="shared" si="7"/>
        <v>68.689306717108963</v>
      </c>
      <c r="I87" s="23">
        <f t="shared" si="11"/>
        <v>7</v>
      </c>
      <c r="J87" s="11" t="s">
        <v>224</v>
      </c>
      <c r="K87" s="49">
        <v>5.2036090000000002</v>
      </c>
      <c r="L87" s="49">
        <v>96.705557999999996</v>
      </c>
      <c r="M87" s="49">
        <f t="shared" si="8"/>
        <v>39.392035616754519</v>
      </c>
      <c r="N87" s="66">
        <f t="shared" si="9"/>
        <v>39.392035616754519</v>
      </c>
    </row>
    <row r="88" spans="2:14" x14ac:dyDescent="0.35">
      <c r="B88" s="23">
        <f t="shared" si="10"/>
        <v>8</v>
      </c>
      <c r="C88" s="5" t="s">
        <v>478</v>
      </c>
      <c r="D88" s="49">
        <v>5.1860419999999996</v>
      </c>
      <c r="E88" s="49">
        <v>96.471117000000007</v>
      </c>
      <c r="F88" s="49">
        <f t="shared" si="7"/>
        <v>65.414520633089296</v>
      </c>
      <c r="I88" s="23">
        <f t="shared" si="11"/>
        <v>8</v>
      </c>
      <c r="J88" s="11" t="s">
        <v>197</v>
      </c>
      <c r="K88" s="49">
        <v>5.2028530000000002</v>
      </c>
      <c r="L88" s="49">
        <v>96.704823000000005</v>
      </c>
      <c r="M88" s="49">
        <f t="shared" si="8"/>
        <v>39.476464831583833</v>
      </c>
      <c r="N88" s="66">
        <f t="shared" si="9"/>
        <v>39.476464831583833</v>
      </c>
    </row>
    <row r="89" spans="2:14" x14ac:dyDescent="0.35">
      <c r="B89" s="23">
        <f t="shared" si="10"/>
        <v>9</v>
      </c>
      <c r="C89" s="5" t="s">
        <v>483</v>
      </c>
      <c r="D89" s="49">
        <v>5.1857030000000002</v>
      </c>
      <c r="E89" s="49">
        <v>96.508705000000006</v>
      </c>
      <c r="F89" s="49">
        <f t="shared" si="7"/>
        <v>61.260169526141361</v>
      </c>
      <c r="I89" s="23">
        <f t="shared" si="11"/>
        <v>9</v>
      </c>
      <c r="J89" s="11" t="s">
        <v>195</v>
      </c>
      <c r="K89" s="49">
        <v>5.2025399999999999</v>
      </c>
      <c r="L89" s="49">
        <v>96.704642000000007</v>
      </c>
      <c r="M89" s="49">
        <f t="shared" si="8"/>
        <v>39.497824881421465</v>
      </c>
      <c r="N89" s="66">
        <f t="shared" si="9"/>
        <v>39.497824881421465</v>
      </c>
    </row>
    <row r="90" spans="2:14" x14ac:dyDescent="0.35">
      <c r="B90" s="23">
        <f t="shared" si="10"/>
        <v>10</v>
      </c>
      <c r="C90" s="5" t="s">
        <v>509</v>
      </c>
      <c r="D90" s="49">
        <v>5.1892310000000004</v>
      </c>
      <c r="E90" s="49">
        <v>96.493557999999993</v>
      </c>
      <c r="F90" s="49">
        <f t="shared" si="7"/>
        <v>62.914881073636018</v>
      </c>
      <c r="I90" s="23">
        <f t="shared" si="11"/>
        <v>10</v>
      </c>
      <c r="J90" s="5" t="s">
        <v>724</v>
      </c>
      <c r="K90" s="49">
        <v>5.2203970000000002</v>
      </c>
      <c r="L90" s="49">
        <v>96.704209000000006</v>
      </c>
      <c r="M90" s="49">
        <f t="shared" si="8"/>
        <v>39.51884568234172</v>
      </c>
      <c r="N90" s="66">
        <f t="shared" si="9"/>
        <v>39.51884568234172</v>
      </c>
    </row>
    <row r="91" spans="2:14" x14ac:dyDescent="0.35">
      <c r="B91" s="23">
        <f t="shared" si="10"/>
        <v>11</v>
      </c>
      <c r="C91" s="5" t="s">
        <v>540</v>
      </c>
      <c r="D91" s="49">
        <v>5.1870050000000001</v>
      </c>
      <c r="E91" s="49">
        <v>96.527253000000002</v>
      </c>
      <c r="F91" s="49">
        <f t="shared" si="7"/>
        <v>59.201348459006603</v>
      </c>
      <c r="I91" s="23">
        <f t="shared" si="11"/>
        <v>11</v>
      </c>
      <c r="J91" s="11" t="s">
        <v>189</v>
      </c>
      <c r="K91" s="49">
        <v>5.2026240000000001</v>
      </c>
      <c r="L91" s="49">
        <v>96.703961000000007</v>
      </c>
      <c r="M91" s="49">
        <f t="shared" si="8"/>
        <v>39.572819931537445</v>
      </c>
      <c r="N91" s="66">
        <f t="shared" si="9"/>
        <v>39.572819931537445</v>
      </c>
    </row>
    <row r="92" spans="2:14" x14ac:dyDescent="0.35">
      <c r="B92" s="23">
        <f t="shared" si="10"/>
        <v>12</v>
      </c>
      <c r="C92" s="5" t="s">
        <v>545</v>
      </c>
      <c r="D92" s="49">
        <v>5.186998</v>
      </c>
      <c r="E92" s="49">
        <v>96.527268000000007</v>
      </c>
      <c r="F92" s="49">
        <f t="shared" si="7"/>
        <v>59.199732927578779</v>
      </c>
      <c r="I92" s="23">
        <f t="shared" si="11"/>
        <v>12</v>
      </c>
      <c r="J92" s="5" t="s">
        <v>651</v>
      </c>
      <c r="K92" s="49">
        <v>5.1830369999999997</v>
      </c>
      <c r="L92" s="49">
        <v>96.705226999999994</v>
      </c>
      <c r="M92" s="49">
        <f t="shared" si="8"/>
        <v>39.576502179722297</v>
      </c>
      <c r="N92" s="66">
        <f t="shared" si="9"/>
        <v>39.576502179722297</v>
      </c>
    </row>
    <row r="93" spans="2:14" x14ac:dyDescent="0.35">
      <c r="B93" s="23">
        <f t="shared" si="10"/>
        <v>13</v>
      </c>
      <c r="C93" s="5" t="s">
        <v>623</v>
      </c>
      <c r="D93" s="49">
        <v>5.2066660000000002</v>
      </c>
      <c r="E93" s="49">
        <v>96.659875</v>
      </c>
      <c r="F93" s="49">
        <f t="shared" si="7"/>
        <v>44.438381964815882</v>
      </c>
      <c r="I93" s="23">
        <f t="shared" si="11"/>
        <v>13</v>
      </c>
      <c r="J93" s="11" t="s">
        <v>182</v>
      </c>
      <c r="K93" s="49">
        <v>5.2035970000000002</v>
      </c>
      <c r="L93" s="49">
        <v>96.703209999999999</v>
      </c>
      <c r="M93" s="49">
        <f t="shared" si="8"/>
        <v>39.65192465621179</v>
      </c>
      <c r="N93" s="66">
        <f t="shared" si="9"/>
        <v>39.65192465621179</v>
      </c>
    </row>
    <row r="94" spans="2:14" x14ac:dyDescent="0.35">
      <c r="B94" s="23">
        <f t="shared" si="10"/>
        <v>14</v>
      </c>
      <c r="C94" s="5" t="s">
        <v>627</v>
      </c>
      <c r="D94" s="49">
        <v>5.2066980000000003</v>
      </c>
      <c r="E94" s="49">
        <v>96.663916999999998</v>
      </c>
      <c r="F94" s="49">
        <f t="shared" si="7"/>
        <v>43.990837394954909</v>
      </c>
      <c r="I94" s="23">
        <f t="shared" si="11"/>
        <v>14</v>
      </c>
      <c r="J94" s="5" t="s">
        <v>659</v>
      </c>
      <c r="K94" s="50">
        <v>5.1799600000000003</v>
      </c>
      <c r="L94" s="50">
        <v>96.704637000000005</v>
      </c>
      <c r="M94" s="49">
        <f t="shared" si="8"/>
        <v>39.674922024328438</v>
      </c>
      <c r="N94" s="66">
        <f t="shared" si="9"/>
        <v>39.674922024328438</v>
      </c>
    </row>
    <row r="95" spans="2:14" x14ac:dyDescent="0.35">
      <c r="B95" s="23">
        <f t="shared" si="10"/>
        <v>15</v>
      </c>
      <c r="C95" s="11" t="s">
        <v>182</v>
      </c>
      <c r="D95" s="49">
        <v>5.2035970000000002</v>
      </c>
      <c r="E95" s="49">
        <v>96.703209999999999</v>
      </c>
      <c r="F95" s="49">
        <f t="shared" si="7"/>
        <v>39.65192465621179</v>
      </c>
      <c r="I95" s="23">
        <f t="shared" si="11"/>
        <v>15</v>
      </c>
      <c r="J95" s="11" t="s">
        <v>94</v>
      </c>
      <c r="K95" s="49">
        <v>5.2024780000000002</v>
      </c>
      <c r="L95" s="49">
        <v>96.702225999999996</v>
      </c>
      <c r="M95" s="49">
        <f t="shared" si="8"/>
        <v>39.765428859930161</v>
      </c>
      <c r="N95" s="66">
        <f t="shared" si="9"/>
        <v>39.765428859930161</v>
      </c>
    </row>
    <row r="96" spans="2:14" x14ac:dyDescent="0.35">
      <c r="B96" s="23">
        <f t="shared" si="10"/>
        <v>16</v>
      </c>
      <c r="C96" s="11" t="s">
        <v>64</v>
      </c>
      <c r="D96" s="49">
        <v>5.2029829999999997</v>
      </c>
      <c r="E96" s="49">
        <v>96.696070000000006</v>
      </c>
      <c r="F96" s="49">
        <f t="shared" si="7"/>
        <v>40.44452486631014</v>
      </c>
      <c r="I96" s="23">
        <f t="shared" si="11"/>
        <v>16</v>
      </c>
      <c r="J96" s="5" t="s">
        <v>641</v>
      </c>
      <c r="K96" s="49">
        <v>5.1943979999999996</v>
      </c>
      <c r="L96" s="49">
        <v>96.702551</v>
      </c>
      <c r="M96" s="49">
        <f t="shared" si="8"/>
        <v>39.774316970706991</v>
      </c>
      <c r="N96" s="66">
        <f t="shared" si="9"/>
        <v>39.774316970706991</v>
      </c>
    </row>
    <row r="97" spans="2:14" x14ac:dyDescent="0.35">
      <c r="B97" s="23">
        <f t="shared" si="10"/>
        <v>17</v>
      </c>
      <c r="C97" s="11" t="s">
        <v>70</v>
      </c>
      <c r="D97" s="49">
        <v>5.2031169999999998</v>
      </c>
      <c r="E97" s="49">
        <v>96.700757999999993</v>
      </c>
      <c r="F97" s="49">
        <f t="shared" si="7"/>
        <v>39.925199144066873</v>
      </c>
      <c r="I97" s="23">
        <f t="shared" si="11"/>
        <v>17</v>
      </c>
      <c r="J97" s="5" t="s">
        <v>679</v>
      </c>
      <c r="K97" s="49">
        <v>5.1761869999999996</v>
      </c>
      <c r="L97" s="49">
        <v>96.703936999999996</v>
      </c>
      <c r="M97" s="49">
        <f t="shared" si="8"/>
        <v>39.796852568164987</v>
      </c>
      <c r="N97" s="66">
        <f t="shared" si="9"/>
        <v>39.796852568164987</v>
      </c>
    </row>
    <row r="98" spans="2:14" x14ac:dyDescent="0.35">
      <c r="B98" s="23">
        <f t="shared" si="10"/>
        <v>18</v>
      </c>
      <c r="C98" s="11" t="s">
        <v>148</v>
      </c>
      <c r="D98" s="49">
        <v>5.2034710000000004</v>
      </c>
      <c r="E98" s="49">
        <v>96.700636000000003</v>
      </c>
      <c r="F98" s="49">
        <f t="shared" si="7"/>
        <v>39.937276030096285</v>
      </c>
      <c r="I98" s="23">
        <f t="shared" si="11"/>
        <v>18</v>
      </c>
      <c r="J98" s="11" t="s">
        <v>70</v>
      </c>
      <c r="K98" s="49">
        <v>5.2031169999999998</v>
      </c>
      <c r="L98" s="49">
        <v>96.700757999999993</v>
      </c>
      <c r="M98" s="49">
        <f t="shared" si="8"/>
        <v>39.925199144066873</v>
      </c>
      <c r="N98" s="66">
        <f t="shared" si="9"/>
        <v>39.925199144066873</v>
      </c>
    </row>
    <row r="99" spans="2:14" x14ac:dyDescent="0.35">
      <c r="B99" s="23">
        <f t="shared" si="10"/>
        <v>19</v>
      </c>
      <c r="C99" s="11" t="s">
        <v>94</v>
      </c>
      <c r="D99" s="49">
        <v>5.2024780000000002</v>
      </c>
      <c r="E99" s="49">
        <v>96.702225999999996</v>
      </c>
      <c r="F99" s="49">
        <f t="shared" si="7"/>
        <v>39.765428859930161</v>
      </c>
      <c r="I99" s="23">
        <f t="shared" si="11"/>
        <v>19</v>
      </c>
      <c r="J99" s="11" t="s">
        <v>148</v>
      </c>
      <c r="K99" s="49">
        <v>5.2034710000000004</v>
      </c>
      <c r="L99" s="49">
        <v>96.700636000000003</v>
      </c>
      <c r="M99" s="49">
        <f t="shared" si="8"/>
        <v>39.937276030096285</v>
      </c>
      <c r="N99" s="66">
        <f t="shared" si="9"/>
        <v>39.937276030096285</v>
      </c>
    </row>
    <row r="100" spans="2:14" x14ac:dyDescent="0.35">
      <c r="B100" s="23">
        <f t="shared" si="10"/>
        <v>20</v>
      </c>
      <c r="C100" s="11" t="s">
        <v>189</v>
      </c>
      <c r="D100" s="49">
        <v>5.2026240000000001</v>
      </c>
      <c r="E100" s="49">
        <v>96.703961000000007</v>
      </c>
      <c r="F100" s="49">
        <f t="shared" si="7"/>
        <v>39.572819931537445</v>
      </c>
      <c r="I100" s="23">
        <f t="shared" si="11"/>
        <v>20</v>
      </c>
      <c r="J100" s="5" t="s">
        <v>644</v>
      </c>
      <c r="K100" s="49">
        <v>5.1982749999999998</v>
      </c>
      <c r="L100" s="49">
        <v>96.698885000000004</v>
      </c>
      <c r="M100" s="49">
        <f t="shared" si="8"/>
        <v>40.155718122172573</v>
      </c>
      <c r="N100" s="66">
        <f t="shared" si="9"/>
        <v>40.155718122172573</v>
      </c>
    </row>
    <row r="101" spans="2:14" x14ac:dyDescent="0.35">
      <c r="B101" s="23">
        <f t="shared" si="10"/>
        <v>21</v>
      </c>
      <c r="C101" s="11" t="s">
        <v>195</v>
      </c>
      <c r="D101" s="49">
        <v>5.2025399999999999</v>
      </c>
      <c r="E101" s="49">
        <v>96.704642000000007</v>
      </c>
      <c r="F101" s="49">
        <f t="shared" si="7"/>
        <v>39.497824881421465</v>
      </c>
      <c r="I101" s="23">
        <f t="shared" si="11"/>
        <v>21</v>
      </c>
      <c r="J101" s="11" t="s">
        <v>123</v>
      </c>
      <c r="K101" s="49">
        <v>5.194871</v>
      </c>
      <c r="L101" s="49">
        <v>96.696544000000003</v>
      </c>
      <c r="M101" s="49">
        <f t="shared" si="8"/>
        <v>40.435156989576718</v>
      </c>
      <c r="N101" s="66">
        <f t="shared" si="9"/>
        <v>40.435156989576718</v>
      </c>
    </row>
    <row r="102" spans="2:14" x14ac:dyDescent="0.35">
      <c r="B102" s="23">
        <f t="shared" si="10"/>
        <v>22</v>
      </c>
      <c r="C102" s="11" t="s">
        <v>197</v>
      </c>
      <c r="D102" s="49">
        <v>5.2028530000000002</v>
      </c>
      <c r="E102" s="49">
        <v>96.704823000000005</v>
      </c>
      <c r="F102" s="49">
        <f t="shared" si="7"/>
        <v>39.476464831583833</v>
      </c>
      <c r="I102" s="23">
        <f t="shared" si="11"/>
        <v>22</v>
      </c>
      <c r="J102" s="11" t="s">
        <v>64</v>
      </c>
      <c r="K102" s="49">
        <v>5.2029829999999997</v>
      </c>
      <c r="L102" s="49">
        <v>96.696070000000006</v>
      </c>
      <c r="M102" s="49">
        <f t="shared" si="8"/>
        <v>40.44452486631014</v>
      </c>
      <c r="N102" s="66">
        <f t="shared" si="9"/>
        <v>40.44452486631014</v>
      </c>
    </row>
    <row r="103" spans="2:14" x14ac:dyDescent="0.35">
      <c r="B103" s="23">
        <f t="shared" si="10"/>
        <v>23</v>
      </c>
      <c r="C103" s="11" t="s">
        <v>202</v>
      </c>
      <c r="D103" s="49">
        <v>5.2008320000000001</v>
      </c>
      <c r="E103" s="49">
        <v>96.706035999999997</v>
      </c>
      <c r="F103" s="49">
        <f t="shared" si="7"/>
        <v>39.351409293070141</v>
      </c>
      <c r="I103" s="23">
        <f t="shared" si="11"/>
        <v>23</v>
      </c>
      <c r="J103" s="5" t="s">
        <v>627</v>
      </c>
      <c r="K103" s="49">
        <v>5.2066980000000003</v>
      </c>
      <c r="L103" s="49">
        <v>96.663916999999998</v>
      </c>
      <c r="M103" s="49">
        <f t="shared" si="8"/>
        <v>43.990837394954909</v>
      </c>
      <c r="N103" s="66">
        <f t="shared" si="9"/>
        <v>43.990837394954909</v>
      </c>
    </row>
    <row r="104" spans="2:14" x14ac:dyDescent="0.35">
      <c r="B104" s="23">
        <f t="shared" si="10"/>
        <v>24</v>
      </c>
      <c r="C104" s="11" t="s">
        <v>224</v>
      </c>
      <c r="D104" s="49">
        <v>5.2036090000000002</v>
      </c>
      <c r="E104" s="49">
        <v>96.705557999999996</v>
      </c>
      <c r="F104" s="49">
        <f t="shared" si="7"/>
        <v>39.392035616754519</v>
      </c>
      <c r="I104" s="23">
        <f t="shared" si="11"/>
        <v>24</v>
      </c>
      <c r="J104" s="5" t="s">
        <v>623</v>
      </c>
      <c r="K104" s="49">
        <v>5.2066660000000002</v>
      </c>
      <c r="L104" s="49">
        <v>96.659875</v>
      </c>
      <c r="M104" s="49">
        <f t="shared" si="8"/>
        <v>44.438381964815882</v>
      </c>
      <c r="N104" s="66">
        <f t="shared" si="9"/>
        <v>44.438381964815882</v>
      </c>
    </row>
    <row r="105" spans="2:14" x14ac:dyDescent="0.35">
      <c r="B105" s="23">
        <f t="shared" si="10"/>
        <v>25</v>
      </c>
      <c r="C105" s="11" t="s">
        <v>123</v>
      </c>
      <c r="D105" s="49">
        <v>5.194871</v>
      </c>
      <c r="E105" s="49">
        <v>96.696544000000003</v>
      </c>
      <c r="F105" s="49">
        <f t="shared" si="7"/>
        <v>40.435156989576718</v>
      </c>
      <c r="I105" s="23">
        <f t="shared" si="11"/>
        <v>25</v>
      </c>
      <c r="J105" s="5" t="s">
        <v>545</v>
      </c>
      <c r="K105" s="49">
        <v>5.186998</v>
      </c>
      <c r="L105" s="49">
        <v>96.527268000000007</v>
      </c>
      <c r="M105" s="49">
        <f t="shared" si="8"/>
        <v>59.199732927578779</v>
      </c>
      <c r="N105" s="66">
        <f t="shared" si="9"/>
        <v>59.199732927578779</v>
      </c>
    </row>
    <row r="106" spans="2:14" x14ac:dyDescent="0.35">
      <c r="B106" s="23">
        <f t="shared" si="10"/>
        <v>26</v>
      </c>
      <c r="C106" s="5" t="s">
        <v>641</v>
      </c>
      <c r="D106" s="49">
        <v>5.1943979999999996</v>
      </c>
      <c r="E106" s="49">
        <v>96.702551</v>
      </c>
      <c r="F106" s="49">
        <f t="shared" si="7"/>
        <v>39.774316970706991</v>
      </c>
      <c r="I106" s="23">
        <f t="shared" si="11"/>
        <v>26</v>
      </c>
      <c r="J106" s="5" t="s">
        <v>540</v>
      </c>
      <c r="K106" s="49">
        <v>5.1870050000000001</v>
      </c>
      <c r="L106" s="49">
        <v>96.527253000000002</v>
      </c>
      <c r="M106" s="49">
        <f t="shared" si="8"/>
        <v>59.201348459006603</v>
      </c>
      <c r="N106" s="66">
        <f t="shared" si="9"/>
        <v>59.201348459006603</v>
      </c>
    </row>
    <row r="107" spans="2:14" x14ac:dyDescent="0.35">
      <c r="B107" s="23">
        <f t="shared" si="10"/>
        <v>27</v>
      </c>
      <c r="C107" s="5" t="s">
        <v>644</v>
      </c>
      <c r="D107" s="49">
        <v>5.1982749999999998</v>
      </c>
      <c r="E107" s="49">
        <v>96.698885000000004</v>
      </c>
      <c r="F107" s="49">
        <f t="shared" si="7"/>
        <v>40.155718122172573</v>
      </c>
      <c r="I107" s="23">
        <f t="shared" si="11"/>
        <v>27</v>
      </c>
      <c r="J107" s="5" t="s">
        <v>483</v>
      </c>
      <c r="K107" s="49">
        <v>5.1857030000000002</v>
      </c>
      <c r="L107" s="49">
        <v>96.508705000000006</v>
      </c>
      <c r="M107" s="49">
        <f t="shared" si="8"/>
        <v>61.260169526141361</v>
      </c>
      <c r="N107" s="66">
        <f t="shared" si="9"/>
        <v>61.260169526141361</v>
      </c>
    </row>
    <row r="108" spans="2:14" x14ac:dyDescent="0.35">
      <c r="B108" s="23">
        <f t="shared" si="10"/>
        <v>28</v>
      </c>
      <c r="C108" s="5" t="s">
        <v>651</v>
      </c>
      <c r="D108" s="49">
        <v>5.1830369999999997</v>
      </c>
      <c r="E108" s="49">
        <v>96.705226999999994</v>
      </c>
      <c r="F108" s="49">
        <f t="shared" si="7"/>
        <v>39.576502179722297</v>
      </c>
      <c r="I108" s="23">
        <f t="shared" si="11"/>
        <v>28</v>
      </c>
      <c r="J108" s="5" t="s">
        <v>509</v>
      </c>
      <c r="K108" s="49">
        <v>5.1892310000000004</v>
      </c>
      <c r="L108" s="49">
        <v>96.493557999999993</v>
      </c>
      <c r="M108" s="49">
        <f t="shared" si="8"/>
        <v>62.914881073636018</v>
      </c>
      <c r="N108" s="66">
        <f t="shared" si="9"/>
        <v>62.914881073636018</v>
      </c>
    </row>
    <row r="109" spans="2:14" x14ac:dyDescent="0.35">
      <c r="B109" s="23">
        <f t="shared" si="10"/>
        <v>29</v>
      </c>
      <c r="C109" s="5" t="s">
        <v>659</v>
      </c>
      <c r="D109" s="50">
        <v>5.1799600000000003</v>
      </c>
      <c r="E109" s="50">
        <v>96.704637000000005</v>
      </c>
      <c r="F109" s="49">
        <f t="shared" si="7"/>
        <v>39.674922024328438</v>
      </c>
      <c r="I109" s="23">
        <f t="shared" si="11"/>
        <v>29</v>
      </c>
      <c r="J109" s="5" t="s">
        <v>478</v>
      </c>
      <c r="K109" s="49">
        <v>5.1860419999999996</v>
      </c>
      <c r="L109" s="49">
        <v>96.471117000000007</v>
      </c>
      <c r="M109" s="49">
        <f t="shared" si="8"/>
        <v>65.414520633089296</v>
      </c>
      <c r="N109" s="66">
        <f t="shared" si="9"/>
        <v>65.414520633089296</v>
      </c>
    </row>
    <row r="110" spans="2:14" x14ac:dyDescent="0.35">
      <c r="B110" s="23">
        <f t="shared" si="10"/>
        <v>30</v>
      </c>
      <c r="C110" s="5" t="s">
        <v>679</v>
      </c>
      <c r="D110" s="49">
        <v>5.1761869999999996</v>
      </c>
      <c r="E110" s="49">
        <v>96.703936999999996</v>
      </c>
      <c r="F110" s="49">
        <f t="shared" si="7"/>
        <v>39.796852568164987</v>
      </c>
      <c r="I110" s="23">
        <f t="shared" si="11"/>
        <v>30</v>
      </c>
      <c r="J110" s="5" t="s">
        <v>480</v>
      </c>
      <c r="K110" s="49">
        <v>5.1906860000000004</v>
      </c>
      <c r="L110" s="49">
        <v>96.441293999999999</v>
      </c>
      <c r="M110" s="49">
        <f t="shared" si="8"/>
        <v>68.689306717108963</v>
      </c>
      <c r="N110" s="66">
        <f t="shared" si="9"/>
        <v>68.689306717108963</v>
      </c>
    </row>
    <row r="111" spans="2:14" x14ac:dyDescent="0.35">
      <c r="B111" s="23">
        <f t="shared" si="10"/>
        <v>31</v>
      </c>
      <c r="C111" s="5" t="s">
        <v>706</v>
      </c>
      <c r="D111" s="49">
        <v>5.2221659999999996</v>
      </c>
      <c r="E111" s="49">
        <v>96.730513000000002</v>
      </c>
      <c r="F111" s="49">
        <f t="shared" si="7"/>
        <v>36.60934090629646</v>
      </c>
      <c r="I111" s="23">
        <f t="shared" si="11"/>
        <v>31</v>
      </c>
      <c r="J111" s="5" t="s">
        <v>446</v>
      </c>
      <c r="K111" s="49">
        <v>5.1903439999999996</v>
      </c>
      <c r="L111" s="49">
        <v>96.407906999999994</v>
      </c>
      <c r="M111" s="49">
        <f t="shared" si="8"/>
        <v>72.384885070838806</v>
      </c>
      <c r="N111" s="66">
        <f t="shared" si="9"/>
        <v>72.384885070838806</v>
      </c>
    </row>
    <row r="112" spans="2:14" x14ac:dyDescent="0.35">
      <c r="B112" s="23">
        <f t="shared" si="10"/>
        <v>32</v>
      </c>
      <c r="C112" s="5" t="s">
        <v>719</v>
      </c>
      <c r="D112" s="49">
        <v>5.2026260000000004</v>
      </c>
      <c r="E112" s="49">
        <v>96.713886000000002</v>
      </c>
      <c r="F112" s="49">
        <f t="shared" si="7"/>
        <v>38.474591955812556</v>
      </c>
      <c r="I112" s="23">
        <f t="shared" si="11"/>
        <v>32</v>
      </c>
      <c r="J112" s="5" t="s">
        <v>39</v>
      </c>
      <c r="K112" s="49">
        <v>5.2015880000000001</v>
      </c>
      <c r="L112" s="49">
        <v>96.368092000000004</v>
      </c>
      <c r="M112" s="49">
        <f t="shared" si="8"/>
        <v>76.753143094384342</v>
      </c>
      <c r="N112" s="66">
        <f t="shared" si="9"/>
        <v>76.753143094384342</v>
      </c>
    </row>
    <row r="113" spans="2:14" x14ac:dyDescent="0.35">
      <c r="B113" s="23">
        <f t="shared" si="10"/>
        <v>33</v>
      </c>
      <c r="C113" s="5" t="s">
        <v>724</v>
      </c>
      <c r="D113" s="49">
        <v>5.2203970000000002</v>
      </c>
      <c r="E113" s="49">
        <v>96.704209000000006</v>
      </c>
      <c r="F113" s="49">
        <f t="shared" si="7"/>
        <v>39.51884568234172</v>
      </c>
      <c r="I113" s="23">
        <f t="shared" si="11"/>
        <v>33</v>
      </c>
      <c r="J113" s="5" t="s">
        <v>1154</v>
      </c>
      <c r="K113" s="49">
        <v>5.2026849999999998</v>
      </c>
      <c r="L113" s="49">
        <v>96.368009999999998</v>
      </c>
      <c r="M113" s="49">
        <f t="shared" si="8"/>
        <v>76.759672230470741</v>
      </c>
      <c r="N113" s="66">
        <f t="shared" si="9"/>
        <v>76.759672230470741</v>
      </c>
    </row>
    <row r="114" spans="2:14" x14ac:dyDescent="0.35">
      <c r="B114" s="23">
        <f t="shared" si="10"/>
        <v>34</v>
      </c>
      <c r="C114" s="5" t="s">
        <v>353</v>
      </c>
      <c r="D114" s="49">
        <v>5.1972649999999998</v>
      </c>
      <c r="E114" s="49">
        <v>96.784971999999996</v>
      </c>
      <c r="F114" s="49">
        <f t="shared" si="7"/>
        <v>30.645772336754774</v>
      </c>
      <c r="I114" s="23">
        <f t="shared" si="11"/>
        <v>34</v>
      </c>
      <c r="J114" s="5" t="s">
        <v>35</v>
      </c>
      <c r="K114" s="49">
        <v>5.2014360000000002</v>
      </c>
      <c r="L114" s="49">
        <v>96.367807999999997</v>
      </c>
      <c r="M114" s="49">
        <f t="shared" si="8"/>
        <v>76.784952184973804</v>
      </c>
      <c r="N114" s="66">
        <f t="shared" si="9"/>
        <v>76.784952184973804</v>
      </c>
    </row>
    <row r="115" spans="2:14" x14ac:dyDescent="0.35">
      <c r="B115" s="23">
        <f t="shared" si="10"/>
        <v>35</v>
      </c>
      <c r="C115" s="5" t="s">
        <v>729</v>
      </c>
      <c r="D115" s="49">
        <v>5.2566329999999999</v>
      </c>
      <c r="E115" s="49">
        <v>96.785539</v>
      </c>
      <c r="F115" s="49">
        <f t="shared" si="7"/>
        <v>30.839020610315924</v>
      </c>
      <c r="I115" s="23">
        <f t="shared" si="11"/>
        <v>35</v>
      </c>
      <c r="J115" s="5" t="s">
        <v>32</v>
      </c>
      <c r="K115" s="49">
        <v>5.2079300000000002</v>
      </c>
      <c r="L115" s="49">
        <v>96.364458999999997</v>
      </c>
      <c r="M115" s="49">
        <f t="shared" si="8"/>
        <v>77.143341605578527</v>
      </c>
      <c r="N115" s="66">
        <f t="shared" si="9"/>
        <v>77.143341605578527</v>
      </c>
    </row>
    <row r="116" spans="2:14" x14ac:dyDescent="0.35">
      <c r="B116" s="23">
        <f t="shared" si="10"/>
        <v>36</v>
      </c>
      <c r="C116" s="5" t="s">
        <v>752</v>
      </c>
      <c r="D116" s="49">
        <v>5.2529919999999999</v>
      </c>
      <c r="E116" s="49">
        <v>96.821495999999996</v>
      </c>
      <c r="F116" s="49">
        <f t="shared" si="7"/>
        <v>26.841702613314595</v>
      </c>
      <c r="I116" s="23">
        <f t="shared" si="11"/>
        <v>36</v>
      </c>
      <c r="J116" s="5" t="s">
        <v>20</v>
      </c>
      <c r="K116" s="49">
        <v>5.2030519999999996</v>
      </c>
      <c r="L116" s="49">
        <v>96.355188999999996</v>
      </c>
      <c r="M116" s="49">
        <f t="shared" si="8"/>
        <v>78.178297805943743</v>
      </c>
      <c r="N116" s="66">
        <f t="shared" si="9"/>
        <v>78.178297805943743</v>
      </c>
    </row>
    <row r="117" spans="2:14" x14ac:dyDescent="0.35">
      <c r="F117" s="65"/>
      <c r="M117" s="34"/>
    </row>
    <row r="118" spans="2:14" ht="23.5" x14ac:dyDescent="0.55000000000000004">
      <c r="B118" s="52">
        <v>3</v>
      </c>
      <c r="C118" s="52" t="s">
        <v>1194</v>
      </c>
      <c r="F118" s="34"/>
      <c r="M118" s="34"/>
    </row>
    <row r="119" spans="2:14" ht="23.5" x14ac:dyDescent="0.55000000000000004">
      <c r="B119" s="52"/>
      <c r="C119" s="57" t="s">
        <v>1224</v>
      </c>
      <c r="D119" s="34"/>
      <c r="E119" s="34"/>
      <c r="F119" s="34"/>
      <c r="J119" s="57" t="s">
        <v>1225</v>
      </c>
      <c r="M119" s="34"/>
    </row>
    <row r="120" spans="2:14" x14ac:dyDescent="0.35">
      <c r="B120" s="124" t="s">
        <v>1</v>
      </c>
      <c r="C120" s="124" t="s">
        <v>3</v>
      </c>
      <c r="D120" s="126" t="s">
        <v>1146</v>
      </c>
      <c r="E120" s="126" t="s">
        <v>1147</v>
      </c>
      <c r="F120" s="172" t="s">
        <v>1240</v>
      </c>
      <c r="I120" s="124" t="s">
        <v>1</v>
      </c>
      <c r="J120" s="124" t="s">
        <v>3</v>
      </c>
      <c r="K120" s="126" t="s">
        <v>1146</v>
      </c>
      <c r="L120" s="126" t="s">
        <v>1147</v>
      </c>
      <c r="M120" s="172" t="s">
        <v>1240</v>
      </c>
      <c r="N120" s="174" t="s">
        <v>1242</v>
      </c>
    </row>
    <row r="121" spans="2:14" x14ac:dyDescent="0.35">
      <c r="B121" s="124"/>
      <c r="C121" s="124"/>
      <c r="D121" s="127"/>
      <c r="E121" s="127"/>
      <c r="F121" s="173"/>
      <c r="I121" s="124"/>
      <c r="J121" s="124"/>
      <c r="K121" s="127"/>
      <c r="L121" s="127"/>
      <c r="M121" s="173"/>
      <c r="N121" s="175"/>
    </row>
    <row r="122" spans="2:14" x14ac:dyDescent="0.35">
      <c r="B122" s="23">
        <v>1</v>
      </c>
      <c r="C122" s="5" t="s">
        <v>24</v>
      </c>
      <c r="D122" s="49">
        <v>5.189438</v>
      </c>
      <c r="E122" s="49">
        <v>96.364867000000004</v>
      </c>
      <c r="F122" s="49">
        <f t="shared" ref="F122:F176" si="12">2*6371*SIN(SQRT((SIN(($C$4*(3.14159/180)-D122*(3.14159/180))/2))^2+COS($C$4*(3.14159/180))*COS(D122*(3.14159/180))*SIN((($C$5*(3.14159/180)-E122*(3.14159/180))/2))^2))</f>
        <v>77.151173501673739</v>
      </c>
      <c r="I122" s="23">
        <v>1</v>
      </c>
      <c r="J122" s="5" t="s">
        <v>779</v>
      </c>
      <c r="K122" s="49">
        <v>5.2109310000000004</v>
      </c>
      <c r="L122" s="49">
        <v>96.830498000000006</v>
      </c>
      <c r="M122" s="49">
        <f t="shared" ref="M122:M153" si="13">2*6371*SIN(SQRT((SIN(($C$4*(3.14159/180)-K122*(3.14159/180))/2))^2+COS($C$4*(3.14159/180))*COS(K122*(3.14159/180))*SIN((($C$5*(3.14159/180)-L122*(3.14159/180))/2))^2))</f>
        <v>25.538547870106218</v>
      </c>
      <c r="N122" s="66">
        <f t="shared" ref="N122:N153" si="14">2*6371*SIN(SQRT((SIN(($C$4*(3.14159/180)-K122*(3.14159/180))/2))^2+COS($C$4*(3.14159/180))*COS(K122*(3.14159/180))*SIN((($C$5*(3.14159/180)-L122*(3.14159/180))/2))^2))</f>
        <v>25.538547870106218</v>
      </c>
    </row>
    <row r="123" spans="2:14" x14ac:dyDescent="0.35">
      <c r="B123" s="23">
        <f t="shared" ref="B123:B176" si="15">B122+1</f>
        <v>2</v>
      </c>
      <c r="C123" s="5" t="s">
        <v>26</v>
      </c>
      <c r="D123" s="49">
        <v>5.2086370000000004</v>
      </c>
      <c r="E123" s="49">
        <v>96.363782</v>
      </c>
      <c r="F123" s="49">
        <f t="shared" si="12"/>
        <v>77.217363518937191</v>
      </c>
      <c r="I123" s="23">
        <f t="shared" ref="I123:I176" si="16">I122+1</f>
        <v>2</v>
      </c>
      <c r="J123" s="5" t="s">
        <v>776</v>
      </c>
      <c r="K123" s="49">
        <v>5.2106899999999996</v>
      </c>
      <c r="L123" s="49">
        <v>96.829474000000005</v>
      </c>
      <c r="M123" s="49">
        <f t="shared" si="13"/>
        <v>25.652539330671846</v>
      </c>
      <c r="N123" s="66">
        <f t="shared" si="14"/>
        <v>25.652539330671846</v>
      </c>
    </row>
    <row r="124" spans="2:14" x14ac:dyDescent="0.35">
      <c r="B124" s="23">
        <f t="shared" si="15"/>
        <v>3</v>
      </c>
      <c r="C124" s="5" t="s">
        <v>33</v>
      </c>
      <c r="D124" s="49">
        <v>5.201282</v>
      </c>
      <c r="E124" s="49">
        <v>96.367785999999995</v>
      </c>
      <c r="F124" s="49">
        <f t="shared" si="12"/>
        <v>76.787764696049749</v>
      </c>
      <c r="I124" s="23">
        <f t="shared" si="16"/>
        <v>3</v>
      </c>
      <c r="J124" s="5" t="s">
        <v>307</v>
      </c>
      <c r="K124" s="49">
        <v>5.1960059999999997</v>
      </c>
      <c r="L124" s="49">
        <v>96.797579999999996</v>
      </c>
      <c r="M124" s="49">
        <f t="shared" si="13"/>
        <v>29.263499508602774</v>
      </c>
      <c r="N124" s="66">
        <f t="shared" si="14"/>
        <v>29.263499508602774</v>
      </c>
    </row>
    <row r="125" spans="2:14" x14ac:dyDescent="0.35">
      <c r="B125" s="23">
        <f t="shared" si="15"/>
        <v>4</v>
      </c>
      <c r="C125" s="5" t="s">
        <v>40</v>
      </c>
      <c r="D125" s="49">
        <v>5.2116449999999999</v>
      </c>
      <c r="E125" s="49">
        <v>96.367288000000002</v>
      </c>
      <c r="F125" s="49">
        <f t="shared" si="12"/>
        <v>76.826055137985279</v>
      </c>
      <c r="I125" s="23">
        <f t="shared" si="16"/>
        <v>4</v>
      </c>
      <c r="J125" s="5" t="s">
        <v>312</v>
      </c>
      <c r="K125" s="49">
        <v>5.1964360000000003</v>
      </c>
      <c r="L125" s="49">
        <v>96.796024000000003</v>
      </c>
      <c r="M125" s="49">
        <f t="shared" si="13"/>
        <v>29.431684060318439</v>
      </c>
      <c r="N125" s="66">
        <f t="shared" si="14"/>
        <v>29.431684060318439</v>
      </c>
    </row>
    <row r="126" spans="2:14" x14ac:dyDescent="0.35">
      <c r="B126" s="23">
        <f t="shared" si="15"/>
        <v>5</v>
      </c>
      <c r="C126" s="5" t="s">
        <v>456</v>
      </c>
      <c r="D126" s="49">
        <v>5.206277</v>
      </c>
      <c r="E126" s="49">
        <v>96.369264000000001</v>
      </c>
      <c r="F126" s="49">
        <f t="shared" si="12"/>
        <v>76.613839723366425</v>
      </c>
      <c r="I126" s="23">
        <f t="shared" si="16"/>
        <v>5</v>
      </c>
      <c r="J126" s="5" t="s">
        <v>316</v>
      </c>
      <c r="K126" s="49">
        <v>5.1963200000000001</v>
      </c>
      <c r="L126" s="49">
        <v>96.792072000000005</v>
      </c>
      <c r="M126" s="49">
        <f t="shared" si="13"/>
        <v>29.869062690626123</v>
      </c>
      <c r="N126" s="66">
        <f t="shared" si="14"/>
        <v>29.869062690626123</v>
      </c>
    </row>
    <row r="127" spans="2:14" x14ac:dyDescent="0.35">
      <c r="B127" s="23">
        <f t="shared" si="15"/>
        <v>6</v>
      </c>
      <c r="C127" s="5" t="s">
        <v>408</v>
      </c>
      <c r="D127" s="49">
        <v>5.2047829999999999</v>
      </c>
      <c r="E127" s="49">
        <v>96.368347999999997</v>
      </c>
      <c r="F127" s="49">
        <f t="shared" si="12"/>
        <v>76.717915157154238</v>
      </c>
      <c r="I127" s="23">
        <f t="shared" si="16"/>
        <v>6</v>
      </c>
      <c r="J127" s="5" t="s">
        <v>337</v>
      </c>
      <c r="K127" s="49">
        <v>5.1973849999999997</v>
      </c>
      <c r="L127" s="49">
        <v>96.788546999999994</v>
      </c>
      <c r="M127" s="49">
        <f t="shared" si="13"/>
        <v>30.249911477879106</v>
      </c>
      <c r="N127" s="66">
        <f t="shared" si="14"/>
        <v>30.249911477879106</v>
      </c>
    </row>
    <row r="128" spans="2:14" x14ac:dyDescent="0.35">
      <c r="B128" s="23">
        <f t="shared" si="15"/>
        <v>7</v>
      </c>
      <c r="C128" s="5" t="s">
        <v>441</v>
      </c>
      <c r="D128" s="49">
        <v>5.1910080000000001</v>
      </c>
      <c r="E128" s="49">
        <v>96.408124000000001</v>
      </c>
      <c r="F128" s="49">
        <f t="shared" si="12"/>
        <v>72.357942955426296</v>
      </c>
      <c r="I128" s="23">
        <f t="shared" si="16"/>
        <v>7</v>
      </c>
      <c r="J128" s="5" t="s">
        <v>351</v>
      </c>
      <c r="K128" s="50">
        <v>5.1996887999999997</v>
      </c>
      <c r="L128" s="50">
        <v>96.784521999999996</v>
      </c>
      <c r="M128" s="49">
        <f t="shared" si="13"/>
        <v>30.678135491936086</v>
      </c>
      <c r="N128" s="66">
        <f t="shared" si="14"/>
        <v>30.678135491936086</v>
      </c>
    </row>
    <row r="129" spans="2:14" x14ac:dyDescent="0.35">
      <c r="B129" s="23">
        <f t="shared" si="15"/>
        <v>8</v>
      </c>
      <c r="C129" s="5" t="s">
        <v>462</v>
      </c>
      <c r="D129" s="49">
        <v>5.1889089999999998</v>
      </c>
      <c r="E129" s="49">
        <v>96.487909000000002</v>
      </c>
      <c r="F129" s="49">
        <f t="shared" si="12"/>
        <v>63.541429247151633</v>
      </c>
      <c r="I129" s="23">
        <f t="shared" si="16"/>
        <v>8</v>
      </c>
      <c r="J129" s="5" t="s">
        <v>361</v>
      </c>
      <c r="K129" s="49">
        <v>5.1969599999999998</v>
      </c>
      <c r="L129" s="49">
        <v>96.781412000000003</v>
      </c>
      <c r="M129" s="49">
        <f t="shared" si="13"/>
        <v>31.041396580551687</v>
      </c>
      <c r="N129" s="66">
        <f t="shared" si="14"/>
        <v>31.041396580551687</v>
      </c>
    </row>
    <row r="130" spans="2:14" x14ac:dyDescent="0.35">
      <c r="B130" s="23">
        <f t="shared" si="15"/>
        <v>9</v>
      </c>
      <c r="C130" s="5" t="s">
        <v>475</v>
      </c>
      <c r="D130" s="49">
        <v>5.1865420000000002</v>
      </c>
      <c r="E130" s="49">
        <v>96.473191999999997</v>
      </c>
      <c r="F130" s="49">
        <f t="shared" si="12"/>
        <v>65.182189629034838</v>
      </c>
      <c r="I130" s="23">
        <f t="shared" si="16"/>
        <v>9</v>
      </c>
      <c r="J130" s="5" t="s">
        <v>764</v>
      </c>
      <c r="K130" s="49">
        <v>5.1531560000000001</v>
      </c>
      <c r="L130" s="49">
        <v>96.777682999999996</v>
      </c>
      <c r="M130" s="49">
        <f t="shared" si="13"/>
        <v>32.154766217836197</v>
      </c>
      <c r="N130" s="66">
        <f t="shared" si="14"/>
        <v>32.154766217836197</v>
      </c>
    </row>
    <row r="131" spans="2:14" x14ac:dyDescent="0.35">
      <c r="B131" s="23">
        <f t="shared" si="15"/>
        <v>10</v>
      </c>
      <c r="C131" s="5" t="s">
        <v>504</v>
      </c>
      <c r="D131" s="49">
        <v>5.1898140000000001</v>
      </c>
      <c r="E131" s="49">
        <v>96.494395999999995</v>
      </c>
      <c r="F131" s="49">
        <f t="shared" si="12"/>
        <v>62.819103377199667</v>
      </c>
      <c r="I131" s="23">
        <f t="shared" si="16"/>
        <v>10</v>
      </c>
      <c r="J131" s="9" t="s">
        <v>380</v>
      </c>
      <c r="K131" s="49">
        <v>5.2052690000000004</v>
      </c>
      <c r="L131" s="49">
        <v>96.761441000000005</v>
      </c>
      <c r="M131" s="49">
        <f t="shared" si="13"/>
        <v>33.201179113213762</v>
      </c>
      <c r="N131" s="66">
        <f t="shared" si="14"/>
        <v>33.201179113213762</v>
      </c>
    </row>
    <row r="132" spans="2:14" x14ac:dyDescent="0.35">
      <c r="B132" s="23">
        <f t="shared" si="15"/>
        <v>11</v>
      </c>
      <c r="C132" s="5" t="s">
        <v>1151</v>
      </c>
      <c r="D132" s="49">
        <v>5.1892569999999996</v>
      </c>
      <c r="E132" s="49">
        <v>96.488910000000004</v>
      </c>
      <c r="F132" s="49">
        <f t="shared" si="12"/>
        <v>63.428855307209396</v>
      </c>
      <c r="I132" s="23">
        <f t="shared" si="16"/>
        <v>11</v>
      </c>
      <c r="J132" s="5" t="s">
        <v>386</v>
      </c>
      <c r="K132" s="49">
        <v>5.2072139999999996</v>
      </c>
      <c r="L132" s="49">
        <v>96.759930999999995</v>
      </c>
      <c r="M132" s="49">
        <f t="shared" si="13"/>
        <v>33.361059975821313</v>
      </c>
      <c r="N132" s="66">
        <f t="shared" si="14"/>
        <v>33.361059975821313</v>
      </c>
    </row>
    <row r="133" spans="2:14" x14ac:dyDescent="0.35">
      <c r="B133" s="23">
        <f t="shared" si="15"/>
        <v>12</v>
      </c>
      <c r="C133" s="5" t="s">
        <v>535</v>
      </c>
      <c r="D133" s="49">
        <v>5.1871229999999997</v>
      </c>
      <c r="E133" s="49">
        <v>96.530530999999996</v>
      </c>
      <c r="F133" s="49">
        <f t="shared" si="12"/>
        <v>58.838182009101487</v>
      </c>
      <c r="I133" s="23">
        <f t="shared" si="16"/>
        <v>12</v>
      </c>
      <c r="J133" s="5" t="s">
        <v>709</v>
      </c>
      <c r="K133" s="49">
        <v>5.2217779999999996</v>
      </c>
      <c r="L133" s="49">
        <v>96.728279999999998</v>
      </c>
      <c r="M133" s="49">
        <f t="shared" si="13"/>
        <v>36.855824795090641</v>
      </c>
      <c r="N133" s="66">
        <f t="shared" si="14"/>
        <v>36.855824795090641</v>
      </c>
    </row>
    <row r="134" spans="2:14" x14ac:dyDescent="0.35">
      <c r="B134" s="23">
        <f t="shared" si="15"/>
        <v>13</v>
      </c>
      <c r="C134" s="5" t="s">
        <v>554</v>
      </c>
      <c r="D134" s="49">
        <v>5.193797</v>
      </c>
      <c r="E134" s="49">
        <v>96.615540999999993</v>
      </c>
      <c r="F134" s="49">
        <f t="shared" si="12"/>
        <v>49.398306736709259</v>
      </c>
      <c r="I134" s="23">
        <f t="shared" si="16"/>
        <v>13</v>
      </c>
      <c r="J134" s="11" t="s">
        <v>666</v>
      </c>
      <c r="K134" s="49">
        <v>5.1982169999999996</v>
      </c>
      <c r="L134" s="49">
        <v>96.723269000000002</v>
      </c>
      <c r="M134" s="49">
        <f t="shared" si="13"/>
        <v>37.459464800875274</v>
      </c>
      <c r="N134" s="66">
        <f t="shared" si="14"/>
        <v>37.459464800875274</v>
      </c>
    </row>
    <row r="135" spans="2:14" x14ac:dyDescent="0.35">
      <c r="B135" s="23">
        <f t="shared" si="15"/>
        <v>14</v>
      </c>
      <c r="C135" s="5" t="s">
        <v>587</v>
      </c>
      <c r="D135" s="50">
        <v>5.2046939999999999</v>
      </c>
      <c r="E135" s="50">
        <v>96.687389999999994</v>
      </c>
      <c r="F135" s="49">
        <f t="shared" si="12"/>
        <v>41.398716781683241</v>
      </c>
      <c r="I135" s="23">
        <f t="shared" si="16"/>
        <v>14</v>
      </c>
      <c r="J135" s="11" t="s">
        <v>260</v>
      </c>
      <c r="K135" s="49">
        <v>5.2038679999999999</v>
      </c>
      <c r="L135" s="49">
        <v>96.711208999999997</v>
      </c>
      <c r="M135" s="49">
        <f t="shared" si="13"/>
        <v>38.765640141719096</v>
      </c>
      <c r="N135" s="66">
        <f t="shared" si="14"/>
        <v>38.765640141719096</v>
      </c>
    </row>
    <row r="136" spans="2:14" x14ac:dyDescent="0.35">
      <c r="B136" s="23">
        <f t="shared" si="15"/>
        <v>15</v>
      </c>
      <c r="C136" s="5" t="s">
        <v>589</v>
      </c>
      <c r="D136" s="49">
        <v>5.2045440000000003</v>
      </c>
      <c r="E136" s="49">
        <v>96.687205000000006</v>
      </c>
      <c r="F136" s="49">
        <f t="shared" si="12"/>
        <v>41.419715587652682</v>
      </c>
      <c r="I136" s="23">
        <f t="shared" si="16"/>
        <v>15</v>
      </c>
      <c r="J136" s="11" t="s">
        <v>255</v>
      </c>
      <c r="K136" s="49">
        <v>5.2037740000000001</v>
      </c>
      <c r="L136" s="49">
        <v>96.710008999999999</v>
      </c>
      <c r="M136" s="49">
        <f t="shared" si="13"/>
        <v>38.898811038855435</v>
      </c>
      <c r="N136" s="66">
        <f t="shared" si="14"/>
        <v>38.898811038855435</v>
      </c>
    </row>
    <row r="137" spans="2:14" x14ac:dyDescent="0.35">
      <c r="B137" s="23">
        <f t="shared" si="15"/>
        <v>16</v>
      </c>
      <c r="C137" s="11" t="s">
        <v>106</v>
      </c>
      <c r="D137" s="49">
        <v>5.2035780000000003</v>
      </c>
      <c r="E137" s="49">
        <v>96.702344999999994</v>
      </c>
      <c r="F137" s="49">
        <f t="shared" si="12"/>
        <v>39.747725401819892</v>
      </c>
      <c r="I137" s="23">
        <f t="shared" si="16"/>
        <v>16</v>
      </c>
      <c r="J137" s="11" t="s">
        <v>231</v>
      </c>
      <c r="K137" s="49">
        <v>5.2031790000000004</v>
      </c>
      <c r="L137" s="49">
        <v>96.706558000000001</v>
      </c>
      <c r="M137" s="49">
        <f t="shared" si="13"/>
        <v>39.283115507478406</v>
      </c>
      <c r="N137" s="66">
        <f t="shared" si="14"/>
        <v>39.283115507478406</v>
      </c>
    </row>
    <row r="138" spans="2:14" x14ac:dyDescent="0.35">
      <c r="B138" s="23">
        <f t="shared" si="15"/>
        <v>17</v>
      </c>
      <c r="C138" s="11" t="s">
        <v>1179</v>
      </c>
      <c r="D138" s="49">
        <v>5.2042260000000002</v>
      </c>
      <c r="E138" s="49">
        <v>96.692277000000004</v>
      </c>
      <c r="F138" s="49">
        <f t="shared" si="12"/>
        <v>40.859495274734911</v>
      </c>
      <c r="I138" s="23">
        <f t="shared" si="16"/>
        <v>17</v>
      </c>
      <c r="J138" s="5" t="s">
        <v>693</v>
      </c>
      <c r="K138" s="49">
        <v>5.1584909999999997</v>
      </c>
      <c r="L138" s="49">
        <v>96.710678999999999</v>
      </c>
      <c r="M138" s="49">
        <f t="shared" si="13"/>
        <v>39.328250836894171</v>
      </c>
      <c r="N138" s="66">
        <f t="shared" si="14"/>
        <v>39.328250836894171</v>
      </c>
    </row>
    <row r="139" spans="2:14" x14ac:dyDescent="0.35">
      <c r="B139" s="23">
        <f t="shared" si="15"/>
        <v>18</v>
      </c>
      <c r="C139" s="11" t="s">
        <v>1180</v>
      </c>
      <c r="D139" s="49">
        <v>5.2044319999999997</v>
      </c>
      <c r="E139" s="49">
        <v>96.692203000000006</v>
      </c>
      <c r="F139" s="49">
        <f t="shared" si="12"/>
        <v>40.866939794679183</v>
      </c>
      <c r="I139" s="23">
        <f t="shared" si="16"/>
        <v>18</v>
      </c>
      <c r="J139" s="5" t="s">
        <v>1184</v>
      </c>
      <c r="K139" s="49">
        <v>5.2168542000000002</v>
      </c>
      <c r="L139" s="49">
        <v>96.705800999999994</v>
      </c>
      <c r="M139" s="49">
        <f t="shared" si="13"/>
        <v>39.339962740655388</v>
      </c>
      <c r="N139" s="66">
        <f t="shared" si="14"/>
        <v>39.339962740655388</v>
      </c>
    </row>
    <row r="140" spans="2:14" x14ac:dyDescent="0.35">
      <c r="B140" s="23">
        <f t="shared" si="15"/>
        <v>19</v>
      </c>
      <c r="C140" s="17" t="s">
        <v>1141</v>
      </c>
      <c r="D140" s="51">
        <v>5.2040839999999999</v>
      </c>
      <c r="E140" s="51">
        <v>96.696741000000003</v>
      </c>
      <c r="F140" s="49">
        <f t="shared" si="12"/>
        <v>40.365970162715605</v>
      </c>
      <c r="I140" s="23">
        <f t="shared" si="16"/>
        <v>19</v>
      </c>
      <c r="J140" s="5" t="s">
        <v>637</v>
      </c>
      <c r="K140" s="49">
        <v>5.1925509999999999</v>
      </c>
      <c r="L140" s="49">
        <v>96.705898000000005</v>
      </c>
      <c r="M140" s="49">
        <f t="shared" si="13"/>
        <v>39.417596683836877</v>
      </c>
      <c r="N140" s="66">
        <f t="shared" si="14"/>
        <v>39.417596683836877</v>
      </c>
    </row>
    <row r="141" spans="2:14" x14ac:dyDescent="0.35">
      <c r="B141" s="23">
        <f t="shared" si="15"/>
        <v>20</v>
      </c>
      <c r="C141" s="11" t="s">
        <v>65</v>
      </c>
      <c r="D141" s="49">
        <v>5.2021319999999998</v>
      </c>
      <c r="E141" s="49">
        <v>96.699083000000002</v>
      </c>
      <c r="F141" s="49">
        <f t="shared" si="12"/>
        <v>40.114704887691346</v>
      </c>
      <c r="I141" s="23">
        <f t="shared" si="16"/>
        <v>20</v>
      </c>
      <c r="J141" s="11" t="s">
        <v>227</v>
      </c>
      <c r="K141" s="49">
        <v>5.2054400000000003</v>
      </c>
      <c r="L141" s="49">
        <v>96.705095</v>
      </c>
      <c r="M141" s="49">
        <f t="shared" si="13"/>
        <v>39.436523950396413</v>
      </c>
      <c r="N141" s="66">
        <f t="shared" si="14"/>
        <v>39.436523950396413</v>
      </c>
    </row>
    <row r="142" spans="2:14" x14ac:dyDescent="0.35">
      <c r="B142" s="23">
        <f t="shared" si="15"/>
        <v>21</v>
      </c>
      <c r="C142" s="11" t="s">
        <v>66</v>
      </c>
      <c r="D142" s="49">
        <v>5.2020790000000003</v>
      </c>
      <c r="E142" s="49">
        <v>96.699505000000002</v>
      </c>
      <c r="F142" s="49">
        <f t="shared" si="12"/>
        <v>40.068242351059816</v>
      </c>
      <c r="I142" s="23">
        <f t="shared" si="16"/>
        <v>21</v>
      </c>
      <c r="J142" s="11" t="s">
        <v>1182</v>
      </c>
      <c r="K142" s="49">
        <v>5.2036660000000001</v>
      </c>
      <c r="L142" s="49">
        <v>96.704963000000006</v>
      </c>
      <c r="M142" s="49">
        <f t="shared" si="13"/>
        <v>39.457655273079389</v>
      </c>
      <c r="N142" s="66">
        <f t="shared" si="14"/>
        <v>39.457655273079389</v>
      </c>
    </row>
    <row r="143" spans="2:14" x14ac:dyDescent="0.35">
      <c r="B143" s="23">
        <f t="shared" si="15"/>
        <v>22</v>
      </c>
      <c r="C143" s="11" t="s">
        <v>1181</v>
      </c>
      <c r="D143" s="49">
        <v>5.2026599999999998</v>
      </c>
      <c r="E143" s="49">
        <v>96.699755999999994</v>
      </c>
      <c r="F143" s="49">
        <f t="shared" si="12"/>
        <v>40.037972511736065</v>
      </c>
      <c r="I143" s="23">
        <f t="shared" si="16"/>
        <v>22</v>
      </c>
      <c r="J143" s="11" t="s">
        <v>207</v>
      </c>
      <c r="K143" s="49">
        <v>5.2036990000000003</v>
      </c>
      <c r="L143" s="49">
        <v>96.704526000000001</v>
      </c>
      <c r="M143" s="49">
        <f t="shared" si="13"/>
        <v>39.505885981277821</v>
      </c>
      <c r="N143" s="66">
        <f t="shared" si="14"/>
        <v>39.505885981277821</v>
      </c>
    </row>
    <row r="144" spans="2:14" x14ac:dyDescent="0.35">
      <c r="B144" s="23">
        <f t="shared" si="15"/>
        <v>23</v>
      </c>
      <c r="C144" s="11" t="s">
        <v>69</v>
      </c>
      <c r="D144" s="49">
        <v>5.1991759999999996</v>
      </c>
      <c r="E144" s="49">
        <v>96.702358000000004</v>
      </c>
      <c r="F144" s="49">
        <f t="shared" si="12"/>
        <v>39.766695176244859</v>
      </c>
      <c r="I144" s="23">
        <f t="shared" si="16"/>
        <v>23</v>
      </c>
      <c r="J144" s="5" t="s">
        <v>695</v>
      </c>
      <c r="K144" s="49">
        <v>5.1240519999999998</v>
      </c>
      <c r="L144" s="49">
        <v>96.716234</v>
      </c>
      <c r="M144" s="49">
        <f t="shared" si="13"/>
        <v>39.537668346246313</v>
      </c>
      <c r="N144" s="66">
        <f t="shared" si="14"/>
        <v>39.537668346246313</v>
      </c>
    </row>
    <row r="145" spans="2:14" x14ac:dyDescent="0.35">
      <c r="B145" s="23">
        <f t="shared" si="15"/>
        <v>24</v>
      </c>
      <c r="C145" s="11" t="s">
        <v>71</v>
      </c>
      <c r="D145" s="49">
        <v>5.2063569999999997</v>
      </c>
      <c r="E145" s="49">
        <v>96.699303</v>
      </c>
      <c r="F145" s="49">
        <f t="shared" si="12"/>
        <v>40.07466812355127</v>
      </c>
      <c r="I145" s="23">
        <f t="shared" si="16"/>
        <v>24</v>
      </c>
      <c r="J145" s="11" t="s">
        <v>249</v>
      </c>
      <c r="K145" s="49">
        <v>5.2144589999999997</v>
      </c>
      <c r="L145" s="49">
        <v>96.703916000000007</v>
      </c>
      <c r="M145" s="49">
        <f t="shared" si="13"/>
        <v>39.549164127723458</v>
      </c>
      <c r="N145" s="66">
        <f t="shared" si="14"/>
        <v>39.549164127723458</v>
      </c>
    </row>
    <row r="146" spans="2:14" x14ac:dyDescent="0.35">
      <c r="B146" s="23">
        <f t="shared" si="15"/>
        <v>25</v>
      </c>
      <c r="C146" s="11" t="s">
        <v>102</v>
      </c>
      <c r="D146" s="49">
        <v>5.2065299999999999</v>
      </c>
      <c r="E146" s="49">
        <v>96.700469999999996</v>
      </c>
      <c r="F146" s="49">
        <f t="shared" si="12"/>
        <v>39.944962572943233</v>
      </c>
      <c r="I146" s="23">
        <f t="shared" si="16"/>
        <v>25</v>
      </c>
      <c r="J146" s="11" t="s">
        <v>247</v>
      </c>
      <c r="K146" s="49">
        <v>5.2140370000000003</v>
      </c>
      <c r="L146" s="49">
        <v>96.703779999999995</v>
      </c>
      <c r="M146" s="49">
        <f t="shared" si="13"/>
        <v>39.564492178564159</v>
      </c>
      <c r="N146" s="66">
        <f t="shared" si="14"/>
        <v>39.564492178564159</v>
      </c>
    </row>
    <row r="147" spans="2:14" x14ac:dyDescent="0.35">
      <c r="B147" s="23">
        <f t="shared" si="15"/>
        <v>26</v>
      </c>
      <c r="C147" s="11" t="s">
        <v>104</v>
      </c>
      <c r="D147" s="49">
        <v>5.2026849999999998</v>
      </c>
      <c r="E147" s="49">
        <v>96.702726999999996</v>
      </c>
      <c r="F147" s="49">
        <f t="shared" si="12"/>
        <v>39.709108521355915</v>
      </c>
      <c r="I147" s="23">
        <f t="shared" si="16"/>
        <v>26</v>
      </c>
      <c r="J147" s="11" t="s">
        <v>212</v>
      </c>
      <c r="K147" s="49">
        <v>5.2072789999999998</v>
      </c>
      <c r="L147" s="49">
        <v>96.703211999999994</v>
      </c>
      <c r="M147" s="49">
        <f t="shared" si="13"/>
        <v>39.639248864175471</v>
      </c>
      <c r="N147" s="66">
        <f t="shared" si="14"/>
        <v>39.639248864175471</v>
      </c>
    </row>
    <row r="148" spans="2:14" x14ac:dyDescent="0.35">
      <c r="B148" s="23">
        <f t="shared" si="15"/>
        <v>27</v>
      </c>
      <c r="C148" s="11" t="s">
        <v>207</v>
      </c>
      <c r="D148" s="49">
        <v>5.2036990000000003</v>
      </c>
      <c r="E148" s="49">
        <v>96.704526000000001</v>
      </c>
      <c r="F148" s="49">
        <f t="shared" si="12"/>
        <v>39.505885981277821</v>
      </c>
      <c r="I148" s="23">
        <f t="shared" si="16"/>
        <v>27</v>
      </c>
      <c r="J148" s="5" t="s">
        <v>655</v>
      </c>
      <c r="K148" s="49">
        <v>5.1803850000000002</v>
      </c>
      <c r="L148" s="49">
        <v>96.704802000000001</v>
      </c>
      <c r="M148" s="49">
        <f t="shared" si="13"/>
        <v>39.651959829592819</v>
      </c>
      <c r="N148" s="66">
        <f t="shared" si="14"/>
        <v>39.651959829592819</v>
      </c>
    </row>
    <row r="149" spans="2:14" x14ac:dyDescent="0.35">
      <c r="B149" s="23">
        <f t="shared" si="15"/>
        <v>28</v>
      </c>
      <c r="C149" s="11" t="s">
        <v>212</v>
      </c>
      <c r="D149" s="49">
        <v>5.2072789999999998</v>
      </c>
      <c r="E149" s="49">
        <v>96.703211999999994</v>
      </c>
      <c r="F149" s="49">
        <f t="shared" si="12"/>
        <v>39.639248864175471</v>
      </c>
      <c r="I149" s="23">
        <f t="shared" si="16"/>
        <v>28</v>
      </c>
      <c r="J149" s="11" t="s">
        <v>104</v>
      </c>
      <c r="K149" s="49">
        <v>5.2026849999999998</v>
      </c>
      <c r="L149" s="49">
        <v>96.702726999999996</v>
      </c>
      <c r="M149" s="49">
        <f t="shared" si="13"/>
        <v>39.709108521355915</v>
      </c>
      <c r="N149" s="66">
        <f t="shared" si="14"/>
        <v>39.709108521355915</v>
      </c>
    </row>
    <row r="150" spans="2:14" x14ac:dyDescent="0.35">
      <c r="B150" s="23">
        <f t="shared" si="15"/>
        <v>29</v>
      </c>
      <c r="C150" s="11" t="s">
        <v>227</v>
      </c>
      <c r="D150" s="49">
        <v>5.2054400000000003</v>
      </c>
      <c r="E150" s="49">
        <v>96.705095</v>
      </c>
      <c r="F150" s="49">
        <f t="shared" si="12"/>
        <v>39.436523950396413</v>
      </c>
      <c r="I150" s="23">
        <f t="shared" si="16"/>
        <v>29</v>
      </c>
      <c r="J150" s="11" t="s">
        <v>106</v>
      </c>
      <c r="K150" s="49">
        <v>5.2035780000000003</v>
      </c>
      <c r="L150" s="49">
        <v>96.702344999999994</v>
      </c>
      <c r="M150" s="49">
        <f t="shared" si="13"/>
        <v>39.747725401819892</v>
      </c>
      <c r="N150" s="66">
        <f t="shared" si="14"/>
        <v>39.747725401819892</v>
      </c>
    </row>
    <row r="151" spans="2:14" x14ac:dyDescent="0.35">
      <c r="B151" s="23">
        <f t="shared" si="15"/>
        <v>30</v>
      </c>
      <c r="C151" s="11" t="s">
        <v>231</v>
      </c>
      <c r="D151" s="49">
        <v>5.2031790000000004</v>
      </c>
      <c r="E151" s="49">
        <v>96.706558000000001</v>
      </c>
      <c r="F151" s="49">
        <f t="shared" si="12"/>
        <v>39.283115507478406</v>
      </c>
      <c r="I151" s="23">
        <f t="shared" si="16"/>
        <v>30</v>
      </c>
      <c r="J151" s="11" t="s">
        <v>69</v>
      </c>
      <c r="K151" s="49">
        <v>5.1991759999999996</v>
      </c>
      <c r="L151" s="49">
        <v>96.702358000000004</v>
      </c>
      <c r="M151" s="49">
        <f t="shared" si="13"/>
        <v>39.766695176244859</v>
      </c>
      <c r="N151" s="66">
        <f t="shared" si="14"/>
        <v>39.766695176244859</v>
      </c>
    </row>
    <row r="152" spans="2:14" x14ac:dyDescent="0.35">
      <c r="B152" s="23">
        <f t="shared" si="15"/>
        <v>31</v>
      </c>
      <c r="C152" s="11" t="s">
        <v>1182</v>
      </c>
      <c r="D152" s="49">
        <v>5.2036660000000001</v>
      </c>
      <c r="E152" s="49">
        <v>96.704963000000006</v>
      </c>
      <c r="F152" s="49">
        <f t="shared" si="12"/>
        <v>39.457655273079389</v>
      </c>
      <c r="I152" s="23">
        <f t="shared" si="16"/>
        <v>31</v>
      </c>
      <c r="J152" s="5" t="s">
        <v>684</v>
      </c>
      <c r="K152" s="50">
        <v>5.1737849999999996</v>
      </c>
      <c r="L152" s="49">
        <v>96.704042999999999</v>
      </c>
      <c r="M152" s="49">
        <f t="shared" si="13"/>
        <v>39.816003385528994</v>
      </c>
      <c r="N152" s="66">
        <f t="shared" si="14"/>
        <v>39.816003385528994</v>
      </c>
    </row>
    <row r="153" spans="2:14" x14ac:dyDescent="0.35">
      <c r="B153" s="23">
        <f t="shared" si="15"/>
        <v>32</v>
      </c>
      <c r="C153" s="11" t="s">
        <v>247</v>
      </c>
      <c r="D153" s="49">
        <v>5.2140370000000003</v>
      </c>
      <c r="E153" s="49">
        <v>96.703779999999995</v>
      </c>
      <c r="F153" s="49">
        <f t="shared" si="12"/>
        <v>39.564492178564159</v>
      </c>
      <c r="I153" s="23">
        <f t="shared" si="16"/>
        <v>32</v>
      </c>
      <c r="J153" s="11" t="s">
        <v>102</v>
      </c>
      <c r="K153" s="49">
        <v>5.2065299999999999</v>
      </c>
      <c r="L153" s="49">
        <v>96.700469999999996</v>
      </c>
      <c r="M153" s="49">
        <f t="shared" si="13"/>
        <v>39.944962572943233</v>
      </c>
      <c r="N153" s="66">
        <f t="shared" si="14"/>
        <v>39.944962572943233</v>
      </c>
    </row>
    <row r="154" spans="2:14" x14ac:dyDescent="0.35">
      <c r="B154" s="23">
        <f t="shared" si="15"/>
        <v>33</v>
      </c>
      <c r="C154" s="11" t="s">
        <v>249</v>
      </c>
      <c r="D154" s="49">
        <v>5.2144589999999997</v>
      </c>
      <c r="E154" s="49">
        <v>96.703916000000007</v>
      </c>
      <c r="F154" s="49">
        <f t="shared" si="12"/>
        <v>39.549164127723458</v>
      </c>
      <c r="I154" s="23">
        <f t="shared" si="16"/>
        <v>33</v>
      </c>
      <c r="J154" s="11" t="s">
        <v>1181</v>
      </c>
      <c r="K154" s="49">
        <v>5.2026599999999998</v>
      </c>
      <c r="L154" s="49">
        <v>96.699755999999994</v>
      </c>
      <c r="M154" s="49">
        <f t="shared" ref="M154:M185" si="17">2*6371*SIN(SQRT((SIN(($C$4*(3.14159/180)-K154*(3.14159/180))/2))^2+COS($C$4*(3.14159/180))*COS(K154*(3.14159/180))*SIN((($C$5*(3.14159/180)-L154*(3.14159/180))/2))^2))</f>
        <v>40.037972511736065</v>
      </c>
      <c r="N154" s="66">
        <f t="shared" ref="N154:N176" si="18">2*6371*SIN(SQRT((SIN(($C$4*(3.14159/180)-K154*(3.14159/180))/2))^2+COS($C$4*(3.14159/180))*COS(K154*(3.14159/180))*SIN((($C$5*(3.14159/180)-L154*(3.14159/180))/2))^2))</f>
        <v>40.037972511736065</v>
      </c>
    </row>
    <row r="155" spans="2:14" x14ac:dyDescent="0.35">
      <c r="B155" s="23">
        <f t="shared" si="15"/>
        <v>34</v>
      </c>
      <c r="C155" s="11" t="s">
        <v>255</v>
      </c>
      <c r="D155" s="49">
        <v>5.2037740000000001</v>
      </c>
      <c r="E155" s="49">
        <v>96.710008999999999</v>
      </c>
      <c r="F155" s="49">
        <f t="shared" si="12"/>
        <v>38.898811038855435</v>
      </c>
      <c r="I155" s="23">
        <f t="shared" si="16"/>
        <v>34</v>
      </c>
      <c r="J155" s="11" t="s">
        <v>66</v>
      </c>
      <c r="K155" s="49">
        <v>5.2020790000000003</v>
      </c>
      <c r="L155" s="49">
        <v>96.699505000000002</v>
      </c>
      <c r="M155" s="49">
        <f t="shared" si="17"/>
        <v>40.068242351059816</v>
      </c>
      <c r="N155" s="66">
        <f t="shared" si="18"/>
        <v>40.068242351059816</v>
      </c>
    </row>
    <row r="156" spans="2:14" x14ac:dyDescent="0.35">
      <c r="B156" s="23">
        <f t="shared" si="15"/>
        <v>35</v>
      </c>
      <c r="C156" s="11" t="s">
        <v>260</v>
      </c>
      <c r="D156" s="49">
        <v>5.2038679999999999</v>
      </c>
      <c r="E156" s="49">
        <v>96.711208999999997</v>
      </c>
      <c r="F156" s="49">
        <f t="shared" si="12"/>
        <v>38.765640141719096</v>
      </c>
      <c r="I156" s="23">
        <f t="shared" si="16"/>
        <v>35</v>
      </c>
      <c r="J156" s="11" t="s">
        <v>71</v>
      </c>
      <c r="K156" s="49">
        <v>5.2063569999999997</v>
      </c>
      <c r="L156" s="49">
        <v>96.699303</v>
      </c>
      <c r="M156" s="49">
        <f t="shared" si="17"/>
        <v>40.07466812355127</v>
      </c>
      <c r="N156" s="66">
        <f t="shared" si="18"/>
        <v>40.07466812355127</v>
      </c>
    </row>
    <row r="157" spans="2:14" x14ac:dyDescent="0.35">
      <c r="B157" s="23">
        <f t="shared" si="15"/>
        <v>36</v>
      </c>
      <c r="C157" s="11" t="s">
        <v>666</v>
      </c>
      <c r="D157" s="49">
        <v>5.1982169999999996</v>
      </c>
      <c r="E157" s="49">
        <v>96.723269000000002</v>
      </c>
      <c r="F157" s="49">
        <f t="shared" si="12"/>
        <v>37.459464800875274</v>
      </c>
      <c r="I157" s="23">
        <f t="shared" si="16"/>
        <v>36</v>
      </c>
      <c r="J157" s="11" t="s">
        <v>65</v>
      </c>
      <c r="K157" s="49">
        <v>5.2021319999999998</v>
      </c>
      <c r="L157" s="49">
        <v>96.699083000000002</v>
      </c>
      <c r="M157" s="49">
        <f t="shared" si="17"/>
        <v>40.114704887691346</v>
      </c>
      <c r="N157" s="66">
        <f t="shared" si="18"/>
        <v>40.114704887691346</v>
      </c>
    </row>
    <row r="158" spans="2:14" x14ac:dyDescent="0.35">
      <c r="B158" s="23">
        <f t="shared" si="15"/>
        <v>37</v>
      </c>
      <c r="C158" s="5" t="s">
        <v>637</v>
      </c>
      <c r="D158" s="49">
        <v>5.1925509999999999</v>
      </c>
      <c r="E158" s="49">
        <v>96.705898000000005</v>
      </c>
      <c r="F158" s="49">
        <f t="shared" si="12"/>
        <v>39.417596683836877</v>
      </c>
      <c r="I158" s="23">
        <f t="shared" si="16"/>
        <v>37</v>
      </c>
      <c r="J158" s="17" t="s">
        <v>1141</v>
      </c>
      <c r="K158" s="51">
        <v>5.2040839999999999</v>
      </c>
      <c r="L158" s="51">
        <v>96.696741000000003</v>
      </c>
      <c r="M158" s="49">
        <f t="shared" si="17"/>
        <v>40.365970162715605</v>
      </c>
      <c r="N158" s="66">
        <f t="shared" si="18"/>
        <v>40.365970162715605</v>
      </c>
    </row>
    <row r="159" spans="2:14" x14ac:dyDescent="0.35">
      <c r="B159" s="23">
        <f t="shared" si="15"/>
        <v>38</v>
      </c>
      <c r="C159" s="5" t="s">
        <v>655</v>
      </c>
      <c r="D159" s="49">
        <v>5.1803850000000002</v>
      </c>
      <c r="E159" s="49">
        <v>96.704802000000001</v>
      </c>
      <c r="F159" s="49">
        <f t="shared" si="12"/>
        <v>39.651959829592819</v>
      </c>
      <c r="I159" s="23">
        <f t="shared" si="16"/>
        <v>38</v>
      </c>
      <c r="J159" s="11" t="s">
        <v>1179</v>
      </c>
      <c r="K159" s="49">
        <v>5.2042260000000002</v>
      </c>
      <c r="L159" s="49">
        <v>96.692277000000004</v>
      </c>
      <c r="M159" s="49">
        <f t="shared" si="17"/>
        <v>40.859495274734911</v>
      </c>
      <c r="N159" s="66">
        <f t="shared" si="18"/>
        <v>40.859495274734911</v>
      </c>
    </row>
    <row r="160" spans="2:14" x14ac:dyDescent="0.35">
      <c r="B160" s="23">
        <f t="shared" si="15"/>
        <v>39</v>
      </c>
      <c r="C160" s="5" t="s">
        <v>684</v>
      </c>
      <c r="D160" s="50">
        <v>5.1737849999999996</v>
      </c>
      <c r="E160" s="49">
        <v>96.704042999999999</v>
      </c>
      <c r="F160" s="49">
        <f t="shared" si="12"/>
        <v>39.816003385528994</v>
      </c>
      <c r="I160" s="23">
        <f t="shared" si="16"/>
        <v>39</v>
      </c>
      <c r="J160" s="11" t="s">
        <v>1180</v>
      </c>
      <c r="K160" s="49">
        <v>5.2044319999999997</v>
      </c>
      <c r="L160" s="49">
        <v>96.692203000000006</v>
      </c>
      <c r="M160" s="49">
        <f t="shared" si="17"/>
        <v>40.866939794679183</v>
      </c>
      <c r="N160" s="66">
        <f t="shared" si="18"/>
        <v>40.866939794679183</v>
      </c>
    </row>
    <row r="161" spans="2:14" x14ac:dyDescent="0.35">
      <c r="B161" s="23">
        <f t="shared" si="15"/>
        <v>40</v>
      </c>
      <c r="C161" s="5" t="s">
        <v>693</v>
      </c>
      <c r="D161" s="49">
        <v>5.1584909999999997</v>
      </c>
      <c r="E161" s="49">
        <v>96.710678999999999</v>
      </c>
      <c r="F161" s="49">
        <f t="shared" si="12"/>
        <v>39.328250836894171</v>
      </c>
      <c r="I161" s="23">
        <f t="shared" si="16"/>
        <v>40</v>
      </c>
      <c r="J161" s="5" t="s">
        <v>587</v>
      </c>
      <c r="K161" s="50">
        <v>5.2046939999999999</v>
      </c>
      <c r="L161" s="50">
        <v>96.687389999999994</v>
      </c>
      <c r="M161" s="49">
        <f t="shared" si="17"/>
        <v>41.398716781683241</v>
      </c>
      <c r="N161" s="66">
        <f t="shared" si="18"/>
        <v>41.398716781683241</v>
      </c>
    </row>
    <row r="162" spans="2:14" x14ac:dyDescent="0.35">
      <c r="B162" s="23">
        <f t="shared" si="15"/>
        <v>41</v>
      </c>
      <c r="C162" s="5" t="s">
        <v>695</v>
      </c>
      <c r="D162" s="49">
        <v>5.1240519999999998</v>
      </c>
      <c r="E162" s="49">
        <v>96.716234</v>
      </c>
      <c r="F162" s="49">
        <f t="shared" si="12"/>
        <v>39.537668346246313</v>
      </c>
      <c r="I162" s="23">
        <f t="shared" si="16"/>
        <v>41</v>
      </c>
      <c r="J162" s="5" t="s">
        <v>589</v>
      </c>
      <c r="K162" s="49">
        <v>5.2045440000000003</v>
      </c>
      <c r="L162" s="49">
        <v>96.687205000000006</v>
      </c>
      <c r="M162" s="49">
        <f t="shared" si="17"/>
        <v>41.419715587652682</v>
      </c>
      <c r="N162" s="66">
        <f t="shared" si="18"/>
        <v>41.419715587652682</v>
      </c>
    </row>
    <row r="163" spans="2:14" x14ac:dyDescent="0.35">
      <c r="B163" s="23">
        <f t="shared" si="15"/>
        <v>42</v>
      </c>
      <c r="C163" s="5" t="s">
        <v>1184</v>
      </c>
      <c r="D163" s="49">
        <v>5.2168542000000002</v>
      </c>
      <c r="E163" s="49">
        <v>96.705800999999994</v>
      </c>
      <c r="F163" s="49">
        <f t="shared" si="12"/>
        <v>39.339962740655388</v>
      </c>
      <c r="I163" s="23">
        <f t="shared" si="16"/>
        <v>42</v>
      </c>
      <c r="J163" s="5" t="s">
        <v>441</v>
      </c>
      <c r="K163" s="49">
        <v>5.2169220000000003</v>
      </c>
      <c r="L163" s="49">
        <v>96.686676000000006</v>
      </c>
      <c r="M163" s="49">
        <f t="shared" si="17"/>
        <v>41.457743052222114</v>
      </c>
      <c r="N163" s="66">
        <f t="shared" si="18"/>
        <v>41.457743052222114</v>
      </c>
    </row>
    <row r="164" spans="2:14" x14ac:dyDescent="0.35">
      <c r="B164" s="23">
        <f t="shared" si="15"/>
        <v>43</v>
      </c>
      <c r="C164" s="5" t="s">
        <v>709</v>
      </c>
      <c r="D164" s="49">
        <v>5.2217779999999996</v>
      </c>
      <c r="E164" s="49">
        <v>96.728279999999998</v>
      </c>
      <c r="F164" s="49">
        <f t="shared" si="12"/>
        <v>36.855824795090641</v>
      </c>
      <c r="I164" s="23">
        <f t="shared" si="16"/>
        <v>43</v>
      </c>
      <c r="J164" s="5" t="s">
        <v>554</v>
      </c>
      <c r="K164" s="49">
        <v>5.193797</v>
      </c>
      <c r="L164" s="49">
        <v>96.615540999999993</v>
      </c>
      <c r="M164" s="49">
        <f t="shared" si="17"/>
        <v>49.398306736709259</v>
      </c>
      <c r="N164" s="66">
        <f t="shared" si="18"/>
        <v>49.398306736709259</v>
      </c>
    </row>
    <row r="165" spans="2:14" x14ac:dyDescent="0.35">
      <c r="B165" s="23">
        <f t="shared" si="15"/>
        <v>44</v>
      </c>
      <c r="C165" s="5" t="s">
        <v>441</v>
      </c>
      <c r="D165" s="49">
        <v>5.2169220000000003</v>
      </c>
      <c r="E165" s="49">
        <v>96.686676000000006</v>
      </c>
      <c r="F165" s="49">
        <f t="shared" si="12"/>
        <v>41.457743052222114</v>
      </c>
      <c r="I165" s="23">
        <f t="shared" si="16"/>
        <v>44</v>
      </c>
      <c r="J165" s="5" t="s">
        <v>535</v>
      </c>
      <c r="K165" s="49">
        <v>5.1871229999999997</v>
      </c>
      <c r="L165" s="49">
        <v>96.530530999999996</v>
      </c>
      <c r="M165" s="49">
        <f t="shared" si="17"/>
        <v>58.838182009101487</v>
      </c>
      <c r="N165" s="66">
        <f t="shared" si="18"/>
        <v>58.838182009101487</v>
      </c>
    </row>
    <row r="166" spans="2:14" x14ac:dyDescent="0.35">
      <c r="B166" s="23">
        <f t="shared" si="15"/>
        <v>45</v>
      </c>
      <c r="C166" s="5" t="s">
        <v>307</v>
      </c>
      <c r="D166" s="49">
        <v>5.1960059999999997</v>
      </c>
      <c r="E166" s="49">
        <v>96.797579999999996</v>
      </c>
      <c r="F166" s="49">
        <f t="shared" si="12"/>
        <v>29.263499508602774</v>
      </c>
      <c r="I166" s="23">
        <f t="shared" si="16"/>
        <v>45</v>
      </c>
      <c r="J166" s="5" t="s">
        <v>504</v>
      </c>
      <c r="K166" s="49">
        <v>5.1898140000000001</v>
      </c>
      <c r="L166" s="49">
        <v>96.494395999999995</v>
      </c>
      <c r="M166" s="49">
        <f t="shared" si="17"/>
        <v>62.819103377199667</v>
      </c>
      <c r="N166" s="66">
        <f t="shared" si="18"/>
        <v>62.819103377199667</v>
      </c>
    </row>
    <row r="167" spans="2:14" x14ac:dyDescent="0.35">
      <c r="B167" s="23">
        <f t="shared" si="15"/>
        <v>46</v>
      </c>
      <c r="C167" s="5" t="s">
        <v>312</v>
      </c>
      <c r="D167" s="49">
        <v>5.1964360000000003</v>
      </c>
      <c r="E167" s="49">
        <v>96.796024000000003</v>
      </c>
      <c r="F167" s="49">
        <f t="shared" si="12"/>
        <v>29.431684060318439</v>
      </c>
      <c r="I167" s="23">
        <f t="shared" si="16"/>
        <v>46</v>
      </c>
      <c r="J167" s="5" t="s">
        <v>1151</v>
      </c>
      <c r="K167" s="49">
        <v>5.1892569999999996</v>
      </c>
      <c r="L167" s="49">
        <v>96.488910000000004</v>
      </c>
      <c r="M167" s="49">
        <f t="shared" si="17"/>
        <v>63.428855307209396</v>
      </c>
      <c r="N167" s="66">
        <f t="shared" si="18"/>
        <v>63.428855307209396</v>
      </c>
    </row>
    <row r="168" spans="2:14" x14ac:dyDescent="0.35">
      <c r="B168" s="23">
        <f t="shared" si="15"/>
        <v>47</v>
      </c>
      <c r="C168" s="5" t="s">
        <v>316</v>
      </c>
      <c r="D168" s="49">
        <v>5.1963200000000001</v>
      </c>
      <c r="E168" s="49">
        <v>96.792072000000005</v>
      </c>
      <c r="F168" s="49">
        <f t="shared" si="12"/>
        <v>29.869062690626123</v>
      </c>
      <c r="I168" s="23">
        <f t="shared" si="16"/>
        <v>47</v>
      </c>
      <c r="J168" s="5" t="s">
        <v>462</v>
      </c>
      <c r="K168" s="49">
        <v>5.1889089999999998</v>
      </c>
      <c r="L168" s="49">
        <v>96.487909000000002</v>
      </c>
      <c r="M168" s="49">
        <f t="shared" si="17"/>
        <v>63.541429247151633</v>
      </c>
      <c r="N168" s="66">
        <f t="shared" si="18"/>
        <v>63.541429247151633</v>
      </c>
    </row>
    <row r="169" spans="2:14" x14ac:dyDescent="0.35">
      <c r="B169" s="23">
        <f t="shared" si="15"/>
        <v>48</v>
      </c>
      <c r="C169" s="5" t="s">
        <v>337</v>
      </c>
      <c r="D169" s="49">
        <v>5.1973849999999997</v>
      </c>
      <c r="E169" s="49">
        <v>96.788546999999994</v>
      </c>
      <c r="F169" s="49">
        <f t="shared" si="12"/>
        <v>30.249911477879106</v>
      </c>
      <c r="I169" s="23">
        <f t="shared" si="16"/>
        <v>48</v>
      </c>
      <c r="J169" s="5" t="s">
        <v>475</v>
      </c>
      <c r="K169" s="49">
        <v>5.1865420000000002</v>
      </c>
      <c r="L169" s="49">
        <v>96.473191999999997</v>
      </c>
      <c r="M169" s="49">
        <f t="shared" si="17"/>
        <v>65.182189629034838</v>
      </c>
      <c r="N169" s="66">
        <f t="shared" si="18"/>
        <v>65.182189629034838</v>
      </c>
    </row>
    <row r="170" spans="2:14" x14ac:dyDescent="0.35">
      <c r="B170" s="23">
        <f t="shared" si="15"/>
        <v>49</v>
      </c>
      <c r="C170" s="5" t="s">
        <v>351</v>
      </c>
      <c r="D170" s="50">
        <v>5.1996887999999997</v>
      </c>
      <c r="E170" s="50">
        <v>96.784521999999996</v>
      </c>
      <c r="F170" s="49">
        <f t="shared" si="12"/>
        <v>30.678135491936086</v>
      </c>
      <c r="I170" s="23">
        <f t="shared" si="16"/>
        <v>49</v>
      </c>
      <c r="J170" s="5" t="s">
        <v>441</v>
      </c>
      <c r="K170" s="49">
        <v>5.1910080000000001</v>
      </c>
      <c r="L170" s="49">
        <v>96.408124000000001</v>
      </c>
      <c r="M170" s="49">
        <f t="shared" si="17"/>
        <v>72.357942955426296</v>
      </c>
      <c r="N170" s="66">
        <f t="shared" si="18"/>
        <v>72.357942955426296</v>
      </c>
    </row>
    <row r="171" spans="2:14" x14ac:dyDescent="0.35">
      <c r="B171" s="23">
        <f t="shared" si="15"/>
        <v>50</v>
      </c>
      <c r="C171" s="5" t="s">
        <v>361</v>
      </c>
      <c r="D171" s="49">
        <v>5.1969599999999998</v>
      </c>
      <c r="E171" s="49">
        <v>96.781412000000003</v>
      </c>
      <c r="F171" s="49">
        <f t="shared" si="12"/>
        <v>31.041396580551687</v>
      </c>
      <c r="I171" s="23">
        <f t="shared" si="16"/>
        <v>50</v>
      </c>
      <c r="J171" s="5" t="s">
        <v>456</v>
      </c>
      <c r="K171" s="49">
        <v>5.206277</v>
      </c>
      <c r="L171" s="49">
        <v>96.369264000000001</v>
      </c>
      <c r="M171" s="49">
        <f t="shared" si="17"/>
        <v>76.613839723366425</v>
      </c>
      <c r="N171" s="66">
        <f t="shared" si="18"/>
        <v>76.613839723366425</v>
      </c>
    </row>
    <row r="172" spans="2:14" x14ac:dyDescent="0.35">
      <c r="B172" s="23">
        <f t="shared" si="15"/>
        <v>51</v>
      </c>
      <c r="C172" s="9" t="s">
        <v>380</v>
      </c>
      <c r="D172" s="49">
        <v>5.2052690000000004</v>
      </c>
      <c r="E172" s="49">
        <v>96.761441000000005</v>
      </c>
      <c r="F172" s="49">
        <f t="shared" si="12"/>
        <v>33.201179113213762</v>
      </c>
      <c r="I172" s="23">
        <f t="shared" si="16"/>
        <v>51</v>
      </c>
      <c r="J172" s="5" t="s">
        <v>408</v>
      </c>
      <c r="K172" s="49">
        <v>5.2047829999999999</v>
      </c>
      <c r="L172" s="49">
        <v>96.368347999999997</v>
      </c>
      <c r="M172" s="49">
        <f t="shared" si="17"/>
        <v>76.717915157154238</v>
      </c>
      <c r="N172" s="66">
        <f t="shared" si="18"/>
        <v>76.717915157154238</v>
      </c>
    </row>
    <row r="173" spans="2:14" x14ac:dyDescent="0.35">
      <c r="B173" s="23">
        <f t="shared" si="15"/>
        <v>52</v>
      </c>
      <c r="C173" s="5" t="s">
        <v>386</v>
      </c>
      <c r="D173" s="49">
        <v>5.2072139999999996</v>
      </c>
      <c r="E173" s="49">
        <v>96.759930999999995</v>
      </c>
      <c r="F173" s="49">
        <f t="shared" si="12"/>
        <v>33.361059975821313</v>
      </c>
      <c r="I173" s="23">
        <f t="shared" si="16"/>
        <v>52</v>
      </c>
      <c r="J173" s="5" t="s">
        <v>33</v>
      </c>
      <c r="K173" s="49">
        <v>5.201282</v>
      </c>
      <c r="L173" s="49">
        <v>96.367785999999995</v>
      </c>
      <c r="M173" s="49">
        <f t="shared" si="17"/>
        <v>76.787764696049749</v>
      </c>
      <c r="N173" s="66">
        <f t="shared" si="18"/>
        <v>76.787764696049749</v>
      </c>
    </row>
    <row r="174" spans="2:14" x14ac:dyDescent="0.35">
      <c r="B174" s="23">
        <f t="shared" si="15"/>
        <v>53</v>
      </c>
      <c r="C174" s="5" t="s">
        <v>764</v>
      </c>
      <c r="D174" s="49">
        <v>5.1531560000000001</v>
      </c>
      <c r="E174" s="49">
        <v>96.777682999999996</v>
      </c>
      <c r="F174" s="49">
        <f t="shared" si="12"/>
        <v>32.154766217836197</v>
      </c>
      <c r="I174" s="23">
        <f t="shared" si="16"/>
        <v>53</v>
      </c>
      <c r="J174" s="5" t="s">
        <v>40</v>
      </c>
      <c r="K174" s="49">
        <v>5.2116449999999999</v>
      </c>
      <c r="L174" s="49">
        <v>96.367288000000002</v>
      </c>
      <c r="M174" s="49">
        <f t="shared" si="17"/>
        <v>76.826055137985279</v>
      </c>
      <c r="N174" s="66">
        <f t="shared" si="18"/>
        <v>76.826055137985279</v>
      </c>
    </row>
    <row r="175" spans="2:14" x14ac:dyDescent="0.35">
      <c r="B175" s="23">
        <f t="shared" si="15"/>
        <v>54</v>
      </c>
      <c r="C175" s="5" t="s">
        <v>779</v>
      </c>
      <c r="D175" s="49">
        <v>5.2109310000000004</v>
      </c>
      <c r="E175" s="49">
        <v>96.830498000000006</v>
      </c>
      <c r="F175" s="49">
        <f t="shared" si="12"/>
        <v>25.538547870106218</v>
      </c>
      <c r="I175" s="23">
        <f t="shared" si="16"/>
        <v>54</v>
      </c>
      <c r="J175" s="5" t="s">
        <v>24</v>
      </c>
      <c r="K175" s="49">
        <v>5.189438</v>
      </c>
      <c r="L175" s="49">
        <v>96.364867000000004</v>
      </c>
      <c r="M175" s="49">
        <f t="shared" si="17"/>
        <v>77.151173501673739</v>
      </c>
      <c r="N175" s="66">
        <f t="shared" si="18"/>
        <v>77.151173501673739</v>
      </c>
    </row>
    <row r="176" spans="2:14" x14ac:dyDescent="0.35">
      <c r="B176" s="23">
        <f t="shared" si="15"/>
        <v>55</v>
      </c>
      <c r="C176" s="5" t="s">
        <v>776</v>
      </c>
      <c r="D176" s="49">
        <v>5.2106899999999996</v>
      </c>
      <c r="E176" s="49">
        <v>96.829474000000005</v>
      </c>
      <c r="F176" s="49">
        <f t="shared" si="12"/>
        <v>25.652539330671846</v>
      </c>
      <c r="I176" s="23">
        <f t="shared" si="16"/>
        <v>55</v>
      </c>
      <c r="J176" s="5" t="s">
        <v>26</v>
      </c>
      <c r="K176" s="49">
        <v>5.2086370000000004</v>
      </c>
      <c r="L176" s="49">
        <v>96.363782</v>
      </c>
      <c r="M176" s="49">
        <f t="shared" si="17"/>
        <v>77.217363518937191</v>
      </c>
      <c r="N176" s="66">
        <f t="shared" si="18"/>
        <v>77.217363518937191</v>
      </c>
    </row>
    <row r="177" spans="2:14" x14ac:dyDescent="0.35">
      <c r="D177" s="34"/>
      <c r="E177" s="34"/>
      <c r="F177" s="34"/>
      <c r="M177" s="34"/>
    </row>
    <row r="178" spans="2:14" x14ac:dyDescent="0.35">
      <c r="D178" s="34"/>
      <c r="E178" s="34"/>
      <c r="F178" s="34"/>
      <c r="M178" s="34"/>
    </row>
    <row r="179" spans="2:14" ht="23.5" x14ac:dyDescent="0.55000000000000004">
      <c r="B179" s="52">
        <v>4</v>
      </c>
      <c r="C179" s="52" t="s">
        <v>1196</v>
      </c>
      <c r="D179" s="34"/>
      <c r="E179" s="34"/>
      <c r="F179" s="34"/>
      <c r="M179" s="34"/>
    </row>
    <row r="180" spans="2:14" ht="23.5" x14ac:dyDescent="0.55000000000000004">
      <c r="B180" s="52"/>
      <c r="C180" s="57" t="s">
        <v>1224</v>
      </c>
      <c r="D180" s="34"/>
      <c r="E180" s="34"/>
      <c r="F180" s="34"/>
      <c r="J180" s="57" t="s">
        <v>1225</v>
      </c>
      <c r="M180" s="34"/>
    </row>
    <row r="181" spans="2:14" x14ac:dyDescent="0.35">
      <c r="B181" s="124" t="s">
        <v>1</v>
      </c>
      <c r="C181" s="124" t="s">
        <v>3</v>
      </c>
      <c r="D181" s="126" t="s">
        <v>1146</v>
      </c>
      <c r="E181" s="126" t="s">
        <v>1147</v>
      </c>
      <c r="F181" s="172" t="s">
        <v>1240</v>
      </c>
      <c r="I181" s="124" t="s">
        <v>1</v>
      </c>
      <c r="J181" s="124" t="s">
        <v>3</v>
      </c>
      <c r="K181" s="126" t="s">
        <v>1146</v>
      </c>
      <c r="L181" s="126" t="s">
        <v>1147</v>
      </c>
      <c r="M181" s="172" t="s">
        <v>1240</v>
      </c>
      <c r="N181" s="174" t="s">
        <v>1242</v>
      </c>
    </row>
    <row r="182" spans="2:14" x14ac:dyDescent="0.35">
      <c r="B182" s="124"/>
      <c r="C182" s="124"/>
      <c r="D182" s="127"/>
      <c r="E182" s="127"/>
      <c r="F182" s="173"/>
      <c r="I182" s="124"/>
      <c r="J182" s="124"/>
      <c r="K182" s="127"/>
      <c r="L182" s="127"/>
      <c r="M182" s="173"/>
      <c r="N182" s="175"/>
    </row>
    <row r="183" spans="2:14" x14ac:dyDescent="0.35">
      <c r="B183" s="23">
        <v>1</v>
      </c>
      <c r="C183" s="5" t="s">
        <v>28</v>
      </c>
      <c r="D183" s="49">
        <v>5.2057609999999999</v>
      </c>
      <c r="E183" s="49">
        <v>96.364084000000005</v>
      </c>
      <c r="F183" s="49">
        <f t="shared" ref="F183:F231" si="19">2*6371*SIN(SQRT((SIN(($C$4*(3.14159/180)-D183*(3.14159/180))/2))^2+COS($C$4*(3.14159/180))*COS(D183*(3.14159/180))*SIN((($C$5*(3.14159/180)-E183*(3.14159/180))/2))^2))</f>
        <v>77.188240100406063</v>
      </c>
      <c r="I183" s="23">
        <v>1</v>
      </c>
      <c r="J183" s="9" t="s">
        <v>791</v>
      </c>
      <c r="K183" s="49">
        <v>5.2347330000000003</v>
      </c>
      <c r="L183" s="49">
        <v>96.894580000000005</v>
      </c>
      <c r="M183" s="49">
        <f t="shared" ref="M183:M214" si="20">2*6371*SIN(SQRT((SIN(($C$4*(3.14159/180)-K183*(3.14159/180))/2))^2+COS($C$4*(3.14159/180))*COS(K183*(3.14159/180))*SIN((($C$5*(3.14159/180)-L183*(3.14159/180))/2))^2))</f>
        <v>18.550465399002423</v>
      </c>
      <c r="N183" s="66">
        <f t="shared" ref="N183:N214" si="21">2*6371*SIN(SQRT((SIN(($C$4*(3.14159/180)-K183*(3.14159/180))/2))^2+COS($C$4*(3.14159/180))*COS(K183*(3.14159/180))*SIN((($C$5*(3.14159/180)-L183*(3.14159/180))/2))^2))</f>
        <v>18.550465399002423</v>
      </c>
    </row>
    <row r="184" spans="2:14" x14ac:dyDescent="0.35">
      <c r="B184" s="23">
        <f t="shared" ref="B184:B231" si="22">B183+1</f>
        <v>2</v>
      </c>
      <c r="C184" s="5" t="s">
        <v>41</v>
      </c>
      <c r="D184" s="49">
        <v>5.2028759999999998</v>
      </c>
      <c r="E184" s="49">
        <v>96.368003000000002</v>
      </c>
      <c r="F184" s="49">
        <f t="shared" si="19"/>
        <v>76.760023230539218</v>
      </c>
      <c r="I184" s="23">
        <f t="shared" ref="I184:I231" si="23">I183+1</f>
        <v>2</v>
      </c>
      <c r="J184" s="9" t="s">
        <v>794</v>
      </c>
      <c r="K184" s="49">
        <v>5.2330209999999999</v>
      </c>
      <c r="L184" s="49">
        <v>96.890338</v>
      </c>
      <c r="M184" s="49">
        <f t="shared" si="20"/>
        <v>18.997672338793652</v>
      </c>
      <c r="N184" s="66">
        <f t="shared" si="21"/>
        <v>18.997672338793652</v>
      </c>
    </row>
    <row r="185" spans="2:14" x14ac:dyDescent="0.35">
      <c r="B185" s="23">
        <f t="shared" si="22"/>
        <v>3</v>
      </c>
      <c r="C185" s="5" t="s">
        <v>458</v>
      </c>
      <c r="D185" s="49">
        <v>5.2078790000000001</v>
      </c>
      <c r="E185" s="49">
        <v>96.362926000000002</v>
      </c>
      <c r="F185" s="49">
        <f t="shared" si="19"/>
        <v>77.313150886432979</v>
      </c>
      <c r="I185" s="23">
        <f t="shared" si="23"/>
        <v>3</v>
      </c>
      <c r="J185" s="5" t="s">
        <v>1152</v>
      </c>
      <c r="K185" s="49">
        <v>5.220758</v>
      </c>
      <c r="L185" s="49">
        <v>96.865582000000003</v>
      </c>
      <c r="M185" s="49">
        <f t="shared" si="20"/>
        <v>21.652670443280925</v>
      </c>
      <c r="N185" s="66">
        <f t="shared" si="21"/>
        <v>21.652670443280925</v>
      </c>
    </row>
    <row r="186" spans="2:14" x14ac:dyDescent="0.35">
      <c r="B186" s="23">
        <f t="shared" si="22"/>
        <v>4</v>
      </c>
      <c r="C186" s="5" t="s">
        <v>461</v>
      </c>
      <c r="D186" s="49">
        <v>5.2094690000000003</v>
      </c>
      <c r="E186" s="49">
        <v>96.358953</v>
      </c>
      <c r="F186" s="49">
        <f t="shared" si="19"/>
        <v>77.751056908007072</v>
      </c>
      <c r="I186" s="23">
        <f t="shared" si="23"/>
        <v>4</v>
      </c>
      <c r="J186" s="5" t="s">
        <v>780</v>
      </c>
      <c r="K186" s="49">
        <v>5.2110659999999998</v>
      </c>
      <c r="L186" s="49">
        <v>96.828995000000006</v>
      </c>
      <c r="M186" s="49">
        <f t="shared" si="20"/>
        <v>25.70459895528133</v>
      </c>
      <c r="N186" s="66">
        <f t="shared" si="21"/>
        <v>25.70459895528133</v>
      </c>
    </row>
    <row r="187" spans="2:14" x14ac:dyDescent="0.35">
      <c r="B187" s="23">
        <f t="shared" si="22"/>
        <v>5</v>
      </c>
      <c r="C187" s="5" t="s">
        <v>53</v>
      </c>
      <c r="D187" s="49">
        <v>5.2042770000000003</v>
      </c>
      <c r="E187" s="49">
        <v>96.375061000000002</v>
      </c>
      <c r="F187" s="49">
        <f t="shared" si="19"/>
        <v>75.975668109020589</v>
      </c>
      <c r="I187" s="23">
        <f t="shared" si="23"/>
        <v>5</v>
      </c>
      <c r="J187" s="5" t="s">
        <v>750</v>
      </c>
      <c r="K187" s="49">
        <v>5.2467790000000001</v>
      </c>
      <c r="L187" s="49">
        <v>96.809123</v>
      </c>
      <c r="M187" s="49">
        <f t="shared" si="20"/>
        <v>28.104692358067968</v>
      </c>
      <c r="N187" s="66">
        <f t="shared" si="21"/>
        <v>28.104692358067968</v>
      </c>
    </row>
    <row r="188" spans="2:14" x14ac:dyDescent="0.35">
      <c r="B188" s="23">
        <f t="shared" si="22"/>
        <v>6</v>
      </c>
      <c r="C188" s="5" t="s">
        <v>583</v>
      </c>
      <c r="D188" s="50">
        <v>5.1890989999999997</v>
      </c>
      <c r="E188" s="50">
        <v>96.405107999999998</v>
      </c>
      <c r="F188" s="49">
        <f t="shared" si="19"/>
        <v>72.700258256307563</v>
      </c>
      <c r="I188" s="23">
        <f t="shared" si="23"/>
        <v>6</v>
      </c>
      <c r="J188" s="5" t="s">
        <v>310</v>
      </c>
      <c r="K188" s="49">
        <v>5.196199</v>
      </c>
      <c r="L188" s="49">
        <v>96.797505000000001</v>
      </c>
      <c r="M188" s="49">
        <f t="shared" si="20"/>
        <v>29.270138726856199</v>
      </c>
      <c r="N188" s="66">
        <f t="shared" si="21"/>
        <v>29.270138726856199</v>
      </c>
    </row>
    <row r="189" spans="2:14" x14ac:dyDescent="0.35">
      <c r="B189" s="23">
        <f t="shared" si="22"/>
        <v>7</v>
      </c>
      <c r="C189" s="5" t="s">
        <v>450</v>
      </c>
      <c r="D189" s="49">
        <v>5.2005330000000001</v>
      </c>
      <c r="E189" s="49">
        <v>96.387241000000003</v>
      </c>
      <c r="F189" s="49">
        <f t="shared" si="19"/>
        <v>74.635934563127989</v>
      </c>
      <c r="I189" s="23">
        <f t="shared" si="23"/>
        <v>7</v>
      </c>
      <c r="J189" s="5" t="s">
        <v>387</v>
      </c>
      <c r="K189" s="50">
        <v>5.1959609999999996</v>
      </c>
      <c r="L189" s="50">
        <v>96.796172999999996</v>
      </c>
      <c r="M189" s="49">
        <f t="shared" si="20"/>
        <v>29.419231320151923</v>
      </c>
      <c r="N189" s="66">
        <f t="shared" si="21"/>
        <v>29.419231320151923</v>
      </c>
    </row>
    <row r="190" spans="2:14" x14ac:dyDescent="0.35">
      <c r="B190" s="23">
        <f t="shared" si="22"/>
        <v>8</v>
      </c>
      <c r="C190" s="5" t="s">
        <v>466</v>
      </c>
      <c r="D190" s="49">
        <v>5.1879429999999997</v>
      </c>
      <c r="E190" s="49">
        <v>966.47873200000004</v>
      </c>
      <c r="F190" s="49">
        <f t="shared" si="19"/>
        <v>10442.692342461471</v>
      </c>
      <c r="I190" s="23">
        <f t="shared" si="23"/>
        <v>8</v>
      </c>
      <c r="J190" s="5" t="s">
        <v>741</v>
      </c>
      <c r="K190" s="49">
        <v>5.2565429999999997</v>
      </c>
      <c r="L190" s="49">
        <v>96.785262000000003</v>
      </c>
      <c r="M190" s="49">
        <f t="shared" si="20"/>
        <v>30.867910823479534</v>
      </c>
      <c r="N190" s="66">
        <f t="shared" si="21"/>
        <v>30.867910823479534</v>
      </c>
    </row>
    <row r="191" spans="2:14" x14ac:dyDescent="0.35">
      <c r="B191" s="23">
        <f t="shared" si="22"/>
        <v>9</v>
      </c>
      <c r="C191" s="5" t="s">
        <v>488</v>
      </c>
      <c r="D191" s="49">
        <v>5.1892560000000003</v>
      </c>
      <c r="E191" s="49">
        <v>96.507097000000002</v>
      </c>
      <c r="F191" s="49">
        <f t="shared" si="19"/>
        <v>61.417258999809022</v>
      </c>
      <c r="I191" s="23">
        <f t="shared" si="23"/>
        <v>9</v>
      </c>
      <c r="J191" s="5" t="s">
        <v>384</v>
      </c>
      <c r="K191" s="49">
        <v>5.2066100000000004</v>
      </c>
      <c r="L191" s="49">
        <v>96.761756000000005</v>
      </c>
      <c r="M191" s="49">
        <f t="shared" si="20"/>
        <v>33.161164436319332</v>
      </c>
      <c r="N191" s="66">
        <f t="shared" si="21"/>
        <v>33.161164436319332</v>
      </c>
    </row>
    <row r="192" spans="2:14" x14ac:dyDescent="0.35">
      <c r="B192" s="23">
        <f t="shared" si="22"/>
        <v>10</v>
      </c>
      <c r="C192" s="5" t="s">
        <v>491</v>
      </c>
      <c r="D192" s="49">
        <v>5.1882060000000001</v>
      </c>
      <c r="E192" s="49">
        <v>96.498797999999994</v>
      </c>
      <c r="F192" s="49">
        <f t="shared" si="19"/>
        <v>62.340933500251658</v>
      </c>
      <c r="I192" s="23">
        <f t="shared" si="23"/>
        <v>10</v>
      </c>
      <c r="J192" s="5" t="s">
        <v>766</v>
      </c>
      <c r="K192" s="49">
        <v>5.1357809999999997</v>
      </c>
      <c r="L192" s="49">
        <v>96.770208999999994</v>
      </c>
      <c r="M192" s="49">
        <f t="shared" si="20"/>
        <v>33.427564645574208</v>
      </c>
      <c r="N192" s="66">
        <f t="shared" si="21"/>
        <v>33.427564645574208</v>
      </c>
    </row>
    <row r="193" spans="2:14" x14ac:dyDescent="0.35">
      <c r="B193" s="23">
        <f t="shared" si="22"/>
        <v>11</v>
      </c>
      <c r="C193" s="5" t="s">
        <v>1214</v>
      </c>
      <c r="D193" s="49">
        <v>5.1868160000000003</v>
      </c>
      <c r="E193" s="49">
        <v>96.527670000000001</v>
      </c>
      <c r="F193" s="49">
        <f t="shared" si="19"/>
        <v>59.156406787125384</v>
      </c>
      <c r="I193" s="23">
        <f t="shared" si="23"/>
        <v>11</v>
      </c>
      <c r="J193" s="5" t="s">
        <v>381</v>
      </c>
      <c r="K193" s="49">
        <v>5.208196</v>
      </c>
      <c r="L193" s="49">
        <v>96.755723900000007</v>
      </c>
      <c r="M193" s="49">
        <f t="shared" si="20"/>
        <v>33.823655576676863</v>
      </c>
      <c r="N193" s="66">
        <f t="shared" si="21"/>
        <v>33.823655576676863</v>
      </c>
    </row>
    <row r="194" spans="2:14" x14ac:dyDescent="0.35">
      <c r="B194" s="23">
        <f t="shared" si="22"/>
        <v>12</v>
      </c>
      <c r="C194" s="5" t="s">
        <v>546</v>
      </c>
      <c r="D194" s="49">
        <v>5.1906739999999996</v>
      </c>
      <c r="E194" s="49">
        <v>96.634844000000001</v>
      </c>
      <c r="F194" s="49">
        <f t="shared" si="19"/>
        <v>47.283309837180525</v>
      </c>
      <c r="I194" s="23">
        <f t="shared" si="23"/>
        <v>12</v>
      </c>
      <c r="J194" s="5" t="s">
        <v>696</v>
      </c>
      <c r="K194" s="49">
        <v>5.2313960000000002</v>
      </c>
      <c r="L194" s="49">
        <v>96.732889999999998</v>
      </c>
      <c r="M194" s="49">
        <f t="shared" si="20"/>
        <v>36.37916607141198</v>
      </c>
      <c r="N194" s="66">
        <f t="shared" si="21"/>
        <v>36.37916607141198</v>
      </c>
    </row>
    <row r="195" spans="2:14" x14ac:dyDescent="0.35">
      <c r="B195" s="23">
        <f t="shared" si="22"/>
        <v>13</v>
      </c>
      <c r="C195" s="5" t="s">
        <v>552</v>
      </c>
      <c r="D195" s="49">
        <v>5.1938820000000003</v>
      </c>
      <c r="E195" s="49">
        <v>96.616685000000004</v>
      </c>
      <c r="F195" s="49">
        <f t="shared" si="19"/>
        <v>49.271307743506561</v>
      </c>
      <c r="I195" s="23">
        <f t="shared" si="23"/>
        <v>13</v>
      </c>
      <c r="J195" s="11" t="s">
        <v>271</v>
      </c>
      <c r="K195" s="49">
        <v>5.2062499999999998</v>
      </c>
      <c r="L195" s="49">
        <v>96.726511000000002</v>
      </c>
      <c r="M195" s="49">
        <f t="shared" si="20"/>
        <v>37.06337892224365</v>
      </c>
      <c r="N195" s="66">
        <f t="shared" si="21"/>
        <v>37.06337892224365</v>
      </c>
    </row>
    <row r="196" spans="2:14" x14ac:dyDescent="0.35">
      <c r="B196" s="23">
        <f t="shared" si="22"/>
        <v>14</v>
      </c>
      <c r="C196" s="5" t="s">
        <v>584</v>
      </c>
      <c r="D196" s="49">
        <v>5.2089410000000003</v>
      </c>
      <c r="E196" s="49">
        <v>96.696785000000006</v>
      </c>
      <c r="F196" s="49">
        <f t="shared" si="19"/>
        <v>40.346553570530652</v>
      </c>
      <c r="I196" s="23">
        <f t="shared" si="23"/>
        <v>14</v>
      </c>
      <c r="J196" s="11" t="s">
        <v>270</v>
      </c>
      <c r="K196" s="49">
        <v>5.2084869999999999</v>
      </c>
      <c r="L196" s="49">
        <v>96.719275999999994</v>
      </c>
      <c r="M196" s="49">
        <f t="shared" si="20"/>
        <v>37.857686412697298</v>
      </c>
      <c r="N196" s="66">
        <f t="shared" si="21"/>
        <v>37.857686412697298</v>
      </c>
    </row>
    <row r="197" spans="2:14" x14ac:dyDescent="0.35">
      <c r="B197" s="23">
        <f t="shared" si="22"/>
        <v>15</v>
      </c>
      <c r="C197" s="5" t="s">
        <v>586</v>
      </c>
      <c r="D197" s="49">
        <v>5.2046869999999998</v>
      </c>
      <c r="E197" s="49">
        <v>96.687411999999995</v>
      </c>
      <c r="F197" s="49">
        <f t="shared" si="19"/>
        <v>41.396306047920646</v>
      </c>
      <c r="I197" s="23">
        <f t="shared" si="23"/>
        <v>15</v>
      </c>
      <c r="J197" s="11" t="s">
        <v>262</v>
      </c>
      <c r="K197" s="49">
        <v>5.2050010000000002</v>
      </c>
      <c r="L197" s="49">
        <v>96.714483000000001</v>
      </c>
      <c r="M197" s="49">
        <f t="shared" si="20"/>
        <v>38.399003693660319</v>
      </c>
      <c r="N197" s="66">
        <f t="shared" si="21"/>
        <v>38.399003693660319</v>
      </c>
    </row>
    <row r="198" spans="2:14" x14ac:dyDescent="0.35">
      <c r="B198" s="23">
        <f t="shared" si="22"/>
        <v>16</v>
      </c>
      <c r="C198" s="5" t="s">
        <v>594</v>
      </c>
      <c r="D198" s="49">
        <v>5.205209</v>
      </c>
      <c r="E198" s="49">
        <v>96.678441000000007</v>
      </c>
      <c r="F198" s="49">
        <f t="shared" si="19"/>
        <v>42.387511337872837</v>
      </c>
      <c r="I198" s="23">
        <f t="shared" si="23"/>
        <v>16</v>
      </c>
      <c r="J198" s="11" t="s">
        <v>239</v>
      </c>
      <c r="K198" s="49">
        <v>5.2080950000000001</v>
      </c>
      <c r="L198" s="49">
        <v>96.705423999999994</v>
      </c>
      <c r="M198" s="49">
        <f t="shared" si="20"/>
        <v>39.392180503067593</v>
      </c>
      <c r="N198" s="66">
        <f t="shared" si="21"/>
        <v>39.392180503067593</v>
      </c>
    </row>
    <row r="199" spans="2:14" x14ac:dyDescent="0.35">
      <c r="B199" s="23">
        <f t="shared" si="22"/>
        <v>17</v>
      </c>
      <c r="C199" s="5" t="s">
        <v>599</v>
      </c>
      <c r="D199" s="49">
        <v>5.2048579999999998</v>
      </c>
      <c r="E199" s="49">
        <v>96.677627999999999</v>
      </c>
      <c r="F199" s="49">
        <f t="shared" si="19"/>
        <v>42.478651861648721</v>
      </c>
      <c r="I199" s="23">
        <f t="shared" si="23"/>
        <v>17</v>
      </c>
      <c r="J199" s="11" t="s">
        <v>218</v>
      </c>
      <c r="K199" s="49">
        <v>5.2038209999999996</v>
      </c>
      <c r="L199" s="49">
        <v>96.705241000000001</v>
      </c>
      <c r="M199" s="49">
        <f t="shared" si="20"/>
        <v>39.426280774094366</v>
      </c>
      <c r="N199" s="66">
        <f t="shared" si="21"/>
        <v>39.426280774094366</v>
      </c>
    </row>
    <row r="200" spans="2:14" x14ac:dyDescent="0.35">
      <c r="B200" s="23">
        <f t="shared" si="22"/>
        <v>18</v>
      </c>
      <c r="C200" s="5" t="s">
        <v>617</v>
      </c>
      <c r="D200" s="49">
        <v>5.2046849999999996</v>
      </c>
      <c r="E200" s="49">
        <v>96.665396999999999</v>
      </c>
      <c r="F200" s="49">
        <f t="shared" si="19"/>
        <v>43.833026313985556</v>
      </c>
      <c r="I200" s="23">
        <f t="shared" si="23"/>
        <v>18</v>
      </c>
      <c r="J200" s="11" t="s">
        <v>194</v>
      </c>
      <c r="K200" s="49">
        <v>5.20275</v>
      </c>
      <c r="L200" s="49">
        <v>96.704654000000005</v>
      </c>
      <c r="M200" s="49">
        <f t="shared" si="20"/>
        <v>39.495600474265274</v>
      </c>
      <c r="N200" s="66">
        <f t="shared" si="21"/>
        <v>39.495600474265274</v>
      </c>
    </row>
    <row r="201" spans="2:14" x14ac:dyDescent="0.35">
      <c r="B201" s="23">
        <f t="shared" si="22"/>
        <v>19</v>
      </c>
      <c r="C201" s="11" t="s">
        <v>193</v>
      </c>
      <c r="D201" s="49">
        <v>5.2020559999999998</v>
      </c>
      <c r="E201" s="49">
        <v>96.704599000000002</v>
      </c>
      <c r="F201" s="49">
        <f t="shared" si="19"/>
        <v>39.504701512906678</v>
      </c>
      <c r="I201" s="23">
        <f t="shared" si="23"/>
        <v>19</v>
      </c>
      <c r="J201" s="11" t="s">
        <v>204</v>
      </c>
      <c r="K201" s="49">
        <v>5.2036040000000003</v>
      </c>
      <c r="L201" s="49">
        <v>96.704572999999996</v>
      </c>
      <c r="M201" s="49">
        <f t="shared" si="20"/>
        <v>39.501060295722965</v>
      </c>
      <c r="N201" s="66">
        <f t="shared" si="21"/>
        <v>39.501060295722965</v>
      </c>
    </row>
    <row r="202" spans="2:14" x14ac:dyDescent="0.35">
      <c r="B202" s="23">
        <f t="shared" si="22"/>
        <v>20</v>
      </c>
      <c r="C202" s="11" t="s">
        <v>57</v>
      </c>
      <c r="D202" s="49">
        <v>5.1990160000000003</v>
      </c>
      <c r="E202" s="49">
        <v>96.694389000000001</v>
      </c>
      <c r="F202" s="49">
        <f t="shared" si="19"/>
        <v>40.649000364799264</v>
      </c>
      <c r="I202" s="23">
        <f t="shared" si="23"/>
        <v>20</v>
      </c>
      <c r="J202" s="11" t="s">
        <v>193</v>
      </c>
      <c r="K202" s="49">
        <v>5.2020559999999998</v>
      </c>
      <c r="L202" s="49">
        <v>96.704599000000002</v>
      </c>
      <c r="M202" s="49">
        <f t="shared" si="20"/>
        <v>39.504701512906678</v>
      </c>
      <c r="N202" s="66">
        <f t="shared" si="21"/>
        <v>39.504701512906678</v>
      </c>
    </row>
    <row r="203" spans="2:14" x14ac:dyDescent="0.35">
      <c r="B203" s="23">
        <f t="shared" si="22"/>
        <v>21</v>
      </c>
      <c r="C203" s="11" t="s">
        <v>61</v>
      </c>
      <c r="D203" s="49">
        <v>5.2045659999999998</v>
      </c>
      <c r="E203" s="49">
        <v>96.692190999999994</v>
      </c>
      <c r="F203" s="49">
        <f t="shared" si="19"/>
        <v>40.867789904350431</v>
      </c>
      <c r="I203" s="23">
        <f t="shared" si="23"/>
        <v>21</v>
      </c>
      <c r="J203" s="11" t="s">
        <v>68</v>
      </c>
      <c r="K203" s="49">
        <v>5.1968759999999996</v>
      </c>
      <c r="L203" s="49">
        <v>96.703629000000006</v>
      </c>
      <c r="M203" s="49">
        <f t="shared" si="20"/>
        <v>39.63921148000221</v>
      </c>
      <c r="N203" s="66">
        <f t="shared" si="21"/>
        <v>39.63921148000221</v>
      </c>
    </row>
    <row r="204" spans="2:14" x14ac:dyDescent="0.35">
      <c r="B204" s="23">
        <f t="shared" si="22"/>
        <v>22</v>
      </c>
      <c r="C204" s="11" t="s">
        <v>67</v>
      </c>
      <c r="D204" s="49">
        <v>5.2063620000000004</v>
      </c>
      <c r="E204" s="49">
        <v>96.698560999999998</v>
      </c>
      <c r="F204" s="49">
        <f t="shared" si="19"/>
        <v>40.156787071953559</v>
      </c>
      <c r="I204" s="23">
        <f t="shared" si="23"/>
        <v>22</v>
      </c>
      <c r="J204" s="11" t="s">
        <v>581</v>
      </c>
      <c r="K204" s="49">
        <v>5.1998810000000004</v>
      </c>
      <c r="L204" s="49">
        <v>96.702618999999999</v>
      </c>
      <c r="M204" s="49">
        <f t="shared" si="20"/>
        <v>39.734150477282768</v>
      </c>
      <c r="N204" s="66">
        <f t="shared" si="21"/>
        <v>39.734150477282768</v>
      </c>
    </row>
    <row r="205" spans="2:14" x14ac:dyDescent="0.35">
      <c r="B205" s="23">
        <f t="shared" si="22"/>
        <v>23</v>
      </c>
      <c r="C205" s="11" t="s">
        <v>68</v>
      </c>
      <c r="D205" s="49">
        <v>5.1968759999999996</v>
      </c>
      <c r="E205" s="49">
        <v>96.703629000000006</v>
      </c>
      <c r="F205" s="49">
        <f t="shared" si="19"/>
        <v>39.63921148000221</v>
      </c>
      <c r="I205" s="23">
        <f t="shared" si="23"/>
        <v>23</v>
      </c>
      <c r="J205" s="5" t="s">
        <v>686</v>
      </c>
      <c r="K205" s="49">
        <v>5.1706820000000002</v>
      </c>
      <c r="L205" s="49">
        <v>96.705010000000001</v>
      </c>
      <c r="M205" s="49">
        <f t="shared" si="20"/>
        <v>39.752211718775357</v>
      </c>
      <c r="N205" s="66">
        <f t="shared" si="21"/>
        <v>39.752211718775357</v>
      </c>
    </row>
    <row r="206" spans="2:14" x14ac:dyDescent="0.35">
      <c r="B206" s="23">
        <f t="shared" si="22"/>
        <v>24</v>
      </c>
      <c r="C206" s="11" t="s">
        <v>89</v>
      </c>
      <c r="D206" s="49">
        <v>5.1961930000000001</v>
      </c>
      <c r="E206" s="49">
        <v>96.702580999999995</v>
      </c>
      <c r="F206" s="49">
        <f t="shared" si="19"/>
        <v>39.759286889986946</v>
      </c>
      <c r="I206" s="23">
        <f t="shared" si="23"/>
        <v>24</v>
      </c>
      <c r="J206" s="11" t="s">
        <v>89</v>
      </c>
      <c r="K206" s="49">
        <v>5.1961930000000001</v>
      </c>
      <c r="L206" s="49">
        <v>96.702580999999995</v>
      </c>
      <c r="M206" s="49">
        <f t="shared" si="20"/>
        <v>39.759286889986946</v>
      </c>
      <c r="N206" s="66">
        <f t="shared" si="21"/>
        <v>39.759286889986946</v>
      </c>
    </row>
    <row r="207" spans="2:14" x14ac:dyDescent="0.35">
      <c r="B207" s="23">
        <f t="shared" si="22"/>
        <v>25</v>
      </c>
      <c r="C207" s="11" t="s">
        <v>131</v>
      </c>
      <c r="D207" s="49">
        <v>5.2030070000000004</v>
      </c>
      <c r="E207" s="49">
        <v>96.696279000000004</v>
      </c>
      <c r="F207" s="49">
        <f t="shared" si="19"/>
        <v>40.42129904669325</v>
      </c>
      <c r="I207" s="23">
        <f t="shared" si="23"/>
        <v>25</v>
      </c>
      <c r="J207" s="11" t="s">
        <v>67</v>
      </c>
      <c r="K207" s="49">
        <v>5.2063620000000004</v>
      </c>
      <c r="L207" s="49">
        <v>96.698560999999998</v>
      </c>
      <c r="M207" s="49">
        <f t="shared" si="20"/>
        <v>40.156787071953559</v>
      </c>
      <c r="N207" s="66">
        <f t="shared" si="21"/>
        <v>40.156787071953559</v>
      </c>
    </row>
    <row r="208" spans="2:14" x14ac:dyDescent="0.35">
      <c r="B208" s="23">
        <f t="shared" si="22"/>
        <v>26</v>
      </c>
      <c r="C208" s="11" t="s">
        <v>194</v>
      </c>
      <c r="D208" s="49">
        <v>5.20275</v>
      </c>
      <c r="E208" s="49">
        <v>96.704654000000005</v>
      </c>
      <c r="F208" s="49">
        <f t="shared" si="19"/>
        <v>39.495600474265274</v>
      </c>
      <c r="I208" s="23">
        <f t="shared" si="23"/>
        <v>26</v>
      </c>
      <c r="J208" s="5" t="s">
        <v>681</v>
      </c>
      <c r="K208" s="49">
        <v>5.1803109999999997</v>
      </c>
      <c r="L208" s="49">
        <v>96.699195000000003</v>
      </c>
      <c r="M208" s="49">
        <f t="shared" si="20"/>
        <v>40.270587124373279</v>
      </c>
      <c r="N208" s="66">
        <f t="shared" si="21"/>
        <v>40.270587124373279</v>
      </c>
    </row>
    <row r="209" spans="2:14" x14ac:dyDescent="0.35">
      <c r="B209" s="23">
        <f t="shared" si="22"/>
        <v>27</v>
      </c>
      <c r="C209" s="11" t="s">
        <v>204</v>
      </c>
      <c r="D209" s="49">
        <v>5.2036040000000003</v>
      </c>
      <c r="E209" s="49">
        <v>96.704572999999996</v>
      </c>
      <c r="F209" s="49">
        <f t="shared" si="19"/>
        <v>39.501060295722965</v>
      </c>
      <c r="I209" s="23">
        <f t="shared" si="23"/>
        <v>27</v>
      </c>
      <c r="J209" s="11" t="s">
        <v>62</v>
      </c>
      <c r="K209" s="49">
        <v>5.1997600000000004</v>
      </c>
      <c r="L209" s="49">
        <v>96.697613000000004</v>
      </c>
      <c r="M209" s="49">
        <f t="shared" si="20"/>
        <v>40.288530586872866</v>
      </c>
      <c r="N209" s="66">
        <f t="shared" si="21"/>
        <v>40.288530586872866</v>
      </c>
    </row>
    <row r="210" spans="2:14" x14ac:dyDescent="0.35">
      <c r="B210" s="23">
        <f t="shared" si="22"/>
        <v>28</v>
      </c>
      <c r="C210" s="11" t="s">
        <v>218</v>
      </c>
      <c r="D210" s="49">
        <v>5.2038209999999996</v>
      </c>
      <c r="E210" s="49">
        <v>96.705241000000001</v>
      </c>
      <c r="F210" s="49">
        <f t="shared" si="19"/>
        <v>39.426280774094366</v>
      </c>
      <c r="I210" s="23">
        <f t="shared" si="23"/>
        <v>28</v>
      </c>
      <c r="J210" s="5" t="s">
        <v>584</v>
      </c>
      <c r="K210" s="49">
        <v>5.2089410000000003</v>
      </c>
      <c r="L210" s="49">
        <v>96.696785000000006</v>
      </c>
      <c r="M210" s="49">
        <f t="shared" si="20"/>
        <v>40.346553570530652</v>
      </c>
      <c r="N210" s="66">
        <f t="shared" si="21"/>
        <v>40.346553570530652</v>
      </c>
    </row>
    <row r="211" spans="2:14" x14ac:dyDescent="0.35">
      <c r="B211" s="23">
        <f t="shared" si="22"/>
        <v>29</v>
      </c>
      <c r="C211" s="11" t="s">
        <v>239</v>
      </c>
      <c r="D211" s="49">
        <v>5.2080950000000001</v>
      </c>
      <c r="E211" s="49">
        <v>96.705423999999994</v>
      </c>
      <c r="F211" s="49">
        <f t="shared" si="19"/>
        <v>39.392180503067593</v>
      </c>
      <c r="I211" s="23">
        <f t="shared" si="23"/>
        <v>29</v>
      </c>
      <c r="J211" s="11" t="s">
        <v>127</v>
      </c>
      <c r="K211" s="49">
        <v>5.1989780000000003</v>
      </c>
      <c r="L211" s="49">
        <v>96.697104999999993</v>
      </c>
      <c r="M211" s="49">
        <f t="shared" si="20"/>
        <v>40.34878042559447</v>
      </c>
      <c r="N211" s="66">
        <f t="shared" si="21"/>
        <v>40.34878042559447</v>
      </c>
    </row>
    <row r="212" spans="2:14" x14ac:dyDescent="0.35">
      <c r="B212" s="23">
        <f t="shared" si="22"/>
        <v>30</v>
      </c>
      <c r="C212" s="11" t="s">
        <v>262</v>
      </c>
      <c r="D212" s="49">
        <v>5.2050010000000002</v>
      </c>
      <c r="E212" s="49">
        <v>96.714483000000001</v>
      </c>
      <c r="F212" s="49">
        <f t="shared" si="19"/>
        <v>38.399003693660319</v>
      </c>
      <c r="I212" s="23">
        <f t="shared" si="23"/>
        <v>30</v>
      </c>
      <c r="J212" s="11" t="s">
        <v>131</v>
      </c>
      <c r="K212" s="49">
        <v>5.2030070000000004</v>
      </c>
      <c r="L212" s="49">
        <v>96.696279000000004</v>
      </c>
      <c r="M212" s="49">
        <f t="shared" si="20"/>
        <v>40.42129904669325</v>
      </c>
      <c r="N212" s="66">
        <f t="shared" si="21"/>
        <v>40.42129904669325</v>
      </c>
    </row>
    <row r="213" spans="2:14" x14ac:dyDescent="0.35">
      <c r="B213" s="23">
        <f t="shared" si="22"/>
        <v>31</v>
      </c>
      <c r="C213" s="11" t="s">
        <v>270</v>
      </c>
      <c r="D213" s="49">
        <v>5.2084869999999999</v>
      </c>
      <c r="E213" s="49">
        <v>96.719275999999994</v>
      </c>
      <c r="F213" s="49">
        <f t="shared" si="19"/>
        <v>37.857686412697298</v>
      </c>
      <c r="I213" s="23">
        <f t="shared" si="23"/>
        <v>31</v>
      </c>
      <c r="J213" s="11" t="s">
        <v>57</v>
      </c>
      <c r="K213" s="49">
        <v>5.1990160000000003</v>
      </c>
      <c r="L213" s="49">
        <v>96.694389000000001</v>
      </c>
      <c r="M213" s="49">
        <f t="shared" si="20"/>
        <v>40.649000364799264</v>
      </c>
      <c r="N213" s="66">
        <f t="shared" si="21"/>
        <v>40.649000364799264</v>
      </c>
    </row>
    <row r="214" spans="2:14" x14ac:dyDescent="0.35">
      <c r="B214" s="23">
        <f t="shared" si="22"/>
        <v>32</v>
      </c>
      <c r="C214" s="11" t="s">
        <v>271</v>
      </c>
      <c r="D214" s="49">
        <v>5.2062499999999998</v>
      </c>
      <c r="E214" s="49">
        <v>96.726511000000002</v>
      </c>
      <c r="F214" s="49">
        <f t="shared" si="19"/>
        <v>37.06337892224365</v>
      </c>
      <c r="I214" s="23">
        <f t="shared" si="23"/>
        <v>32</v>
      </c>
      <c r="J214" s="11" t="s">
        <v>61</v>
      </c>
      <c r="K214" s="49">
        <v>5.2045659999999998</v>
      </c>
      <c r="L214" s="49">
        <v>96.692190999999994</v>
      </c>
      <c r="M214" s="49">
        <f t="shared" si="20"/>
        <v>40.867789904350431</v>
      </c>
      <c r="N214" s="66">
        <f t="shared" si="21"/>
        <v>40.867789904350431</v>
      </c>
    </row>
    <row r="215" spans="2:14" x14ac:dyDescent="0.35">
      <c r="B215" s="23">
        <f t="shared" si="22"/>
        <v>33</v>
      </c>
      <c r="C215" s="11" t="s">
        <v>62</v>
      </c>
      <c r="D215" s="49">
        <v>5.1997600000000004</v>
      </c>
      <c r="E215" s="49">
        <v>96.697613000000004</v>
      </c>
      <c r="F215" s="49">
        <f t="shared" si="19"/>
        <v>40.288530586872866</v>
      </c>
      <c r="I215" s="23">
        <f t="shared" si="23"/>
        <v>33</v>
      </c>
      <c r="J215" s="5" t="s">
        <v>586</v>
      </c>
      <c r="K215" s="49">
        <v>5.2046869999999998</v>
      </c>
      <c r="L215" s="49">
        <v>96.687411999999995</v>
      </c>
      <c r="M215" s="49">
        <f t="shared" ref="M215:M246" si="24">2*6371*SIN(SQRT((SIN(($C$4*(3.14159/180)-K215*(3.14159/180))/2))^2+COS($C$4*(3.14159/180))*COS(K215*(3.14159/180))*SIN((($C$5*(3.14159/180)-L215*(3.14159/180))/2))^2))</f>
        <v>41.396306047920646</v>
      </c>
      <c r="N215" s="66">
        <f t="shared" ref="N215:N231" si="25">2*6371*SIN(SQRT((SIN(($C$4*(3.14159/180)-K215*(3.14159/180))/2))^2+COS($C$4*(3.14159/180))*COS(K215*(3.14159/180))*SIN((($C$5*(3.14159/180)-L215*(3.14159/180))/2))^2))</f>
        <v>41.396306047920646</v>
      </c>
    </row>
    <row r="216" spans="2:14" x14ac:dyDescent="0.35">
      <c r="B216" s="23">
        <f t="shared" si="22"/>
        <v>34</v>
      </c>
      <c r="C216" s="11" t="s">
        <v>581</v>
      </c>
      <c r="D216" s="49">
        <v>5.1998810000000004</v>
      </c>
      <c r="E216" s="49">
        <v>96.702618999999999</v>
      </c>
      <c r="F216" s="49">
        <f t="shared" si="19"/>
        <v>39.734150477282768</v>
      </c>
      <c r="I216" s="23">
        <f t="shared" si="23"/>
        <v>34</v>
      </c>
      <c r="J216" s="5" t="s">
        <v>594</v>
      </c>
      <c r="K216" s="49">
        <v>5.205209</v>
      </c>
      <c r="L216" s="49">
        <v>96.678441000000007</v>
      </c>
      <c r="M216" s="49">
        <f t="shared" si="24"/>
        <v>42.387511337872837</v>
      </c>
      <c r="N216" s="66">
        <f t="shared" si="25"/>
        <v>42.387511337872837</v>
      </c>
    </row>
    <row r="217" spans="2:14" x14ac:dyDescent="0.35">
      <c r="B217" s="23">
        <f t="shared" si="22"/>
        <v>35</v>
      </c>
      <c r="C217" s="11" t="s">
        <v>127</v>
      </c>
      <c r="D217" s="49">
        <v>5.1989780000000003</v>
      </c>
      <c r="E217" s="49">
        <v>96.697104999999993</v>
      </c>
      <c r="F217" s="49">
        <f t="shared" si="19"/>
        <v>40.34878042559447</v>
      </c>
      <c r="I217" s="23">
        <f t="shared" si="23"/>
        <v>35</v>
      </c>
      <c r="J217" s="5" t="s">
        <v>599</v>
      </c>
      <c r="K217" s="49">
        <v>5.2048579999999998</v>
      </c>
      <c r="L217" s="49">
        <v>96.677627999999999</v>
      </c>
      <c r="M217" s="49">
        <f t="shared" si="24"/>
        <v>42.478651861648721</v>
      </c>
      <c r="N217" s="66">
        <f t="shared" si="25"/>
        <v>42.478651861648721</v>
      </c>
    </row>
    <row r="218" spans="2:14" x14ac:dyDescent="0.35">
      <c r="B218" s="23">
        <f t="shared" si="22"/>
        <v>36</v>
      </c>
      <c r="C218" s="5" t="s">
        <v>681</v>
      </c>
      <c r="D218" s="49">
        <v>5.1803109999999997</v>
      </c>
      <c r="E218" s="49">
        <v>96.699195000000003</v>
      </c>
      <c r="F218" s="49">
        <f t="shared" si="19"/>
        <v>40.270587124373279</v>
      </c>
      <c r="I218" s="23">
        <f t="shared" si="23"/>
        <v>36</v>
      </c>
      <c r="J218" s="5" t="s">
        <v>617</v>
      </c>
      <c r="K218" s="49">
        <v>5.2046849999999996</v>
      </c>
      <c r="L218" s="49">
        <v>96.665396999999999</v>
      </c>
      <c r="M218" s="49">
        <f t="shared" si="24"/>
        <v>43.833026313985556</v>
      </c>
      <c r="N218" s="66">
        <f t="shared" si="25"/>
        <v>43.833026313985556</v>
      </c>
    </row>
    <row r="219" spans="2:14" x14ac:dyDescent="0.35">
      <c r="B219" s="23">
        <f t="shared" si="22"/>
        <v>37</v>
      </c>
      <c r="C219" s="5" t="s">
        <v>686</v>
      </c>
      <c r="D219" s="49">
        <v>5.1706820000000002</v>
      </c>
      <c r="E219" s="49">
        <v>96.705010000000001</v>
      </c>
      <c r="F219" s="49">
        <f t="shared" si="19"/>
        <v>39.752211718775357</v>
      </c>
      <c r="I219" s="23">
        <f t="shared" si="23"/>
        <v>37</v>
      </c>
      <c r="J219" s="5" t="s">
        <v>546</v>
      </c>
      <c r="K219" s="49">
        <v>5.1906739999999996</v>
      </c>
      <c r="L219" s="49">
        <v>96.634844000000001</v>
      </c>
      <c r="M219" s="49">
        <f t="shared" si="24"/>
        <v>47.283309837180525</v>
      </c>
      <c r="N219" s="66">
        <f t="shared" si="25"/>
        <v>47.283309837180525</v>
      </c>
    </row>
    <row r="220" spans="2:14" x14ac:dyDescent="0.35">
      <c r="B220" s="23">
        <f t="shared" si="22"/>
        <v>38</v>
      </c>
      <c r="C220" s="5" t="s">
        <v>696</v>
      </c>
      <c r="D220" s="49">
        <v>5.2313960000000002</v>
      </c>
      <c r="E220" s="49">
        <v>96.732889999999998</v>
      </c>
      <c r="F220" s="49">
        <f t="shared" si="19"/>
        <v>36.37916607141198</v>
      </c>
      <c r="I220" s="23">
        <f t="shared" si="23"/>
        <v>38</v>
      </c>
      <c r="J220" s="5" t="s">
        <v>552</v>
      </c>
      <c r="K220" s="49">
        <v>5.1938820000000003</v>
      </c>
      <c r="L220" s="49">
        <v>96.616685000000004</v>
      </c>
      <c r="M220" s="49">
        <f t="shared" si="24"/>
        <v>49.271307743506561</v>
      </c>
      <c r="N220" s="66">
        <f t="shared" si="25"/>
        <v>49.271307743506561</v>
      </c>
    </row>
    <row r="221" spans="2:14" x14ac:dyDescent="0.35">
      <c r="B221" s="23">
        <f t="shared" si="22"/>
        <v>39</v>
      </c>
      <c r="C221" s="5" t="s">
        <v>310</v>
      </c>
      <c r="D221" s="49">
        <v>5.196199</v>
      </c>
      <c r="E221" s="49">
        <v>96.797505000000001</v>
      </c>
      <c r="F221" s="49">
        <f t="shared" si="19"/>
        <v>29.270138726856199</v>
      </c>
      <c r="I221" s="23">
        <f t="shared" si="23"/>
        <v>39</v>
      </c>
      <c r="J221" s="5" t="s">
        <v>1214</v>
      </c>
      <c r="K221" s="49">
        <v>5.1868160000000003</v>
      </c>
      <c r="L221" s="49">
        <v>96.527670000000001</v>
      </c>
      <c r="M221" s="49">
        <f t="shared" si="24"/>
        <v>59.156406787125384</v>
      </c>
      <c r="N221" s="66">
        <f t="shared" si="25"/>
        <v>59.156406787125384</v>
      </c>
    </row>
    <row r="222" spans="2:14" x14ac:dyDescent="0.35">
      <c r="B222" s="23">
        <f t="shared" si="22"/>
        <v>40</v>
      </c>
      <c r="C222" s="5" t="s">
        <v>387</v>
      </c>
      <c r="D222" s="50">
        <v>5.1959609999999996</v>
      </c>
      <c r="E222" s="50">
        <v>96.796172999999996</v>
      </c>
      <c r="F222" s="49">
        <f t="shared" si="19"/>
        <v>29.419231320151923</v>
      </c>
      <c r="I222" s="23">
        <f t="shared" si="23"/>
        <v>40</v>
      </c>
      <c r="J222" s="5" t="s">
        <v>488</v>
      </c>
      <c r="K222" s="49">
        <v>5.1892560000000003</v>
      </c>
      <c r="L222" s="49">
        <v>96.507097000000002</v>
      </c>
      <c r="M222" s="49">
        <f t="shared" si="24"/>
        <v>61.417258999809022</v>
      </c>
      <c r="N222" s="66">
        <f t="shared" si="25"/>
        <v>61.417258999809022</v>
      </c>
    </row>
    <row r="223" spans="2:14" x14ac:dyDescent="0.35">
      <c r="B223" s="23">
        <f t="shared" si="22"/>
        <v>41</v>
      </c>
      <c r="C223" s="5" t="s">
        <v>381</v>
      </c>
      <c r="D223" s="49">
        <v>5.208196</v>
      </c>
      <c r="E223" s="49">
        <v>96.755723900000007</v>
      </c>
      <c r="F223" s="49">
        <f t="shared" si="19"/>
        <v>33.823655576676863</v>
      </c>
      <c r="I223" s="23">
        <f t="shared" si="23"/>
        <v>41</v>
      </c>
      <c r="J223" s="5" t="s">
        <v>491</v>
      </c>
      <c r="K223" s="49">
        <v>5.1882060000000001</v>
      </c>
      <c r="L223" s="49">
        <v>96.498797999999994</v>
      </c>
      <c r="M223" s="49">
        <f t="shared" si="24"/>
        <v>62.340933500251658</v>
      </c>
      <c r="N223" s="66">
        <f t="shared" si="25"/>
        <v>62.340933500251658</v>
      </c>
    </row>
    <row r="224" spans="2:14" x14ac:dyDescent="0.35">
      <c r="B224" s="23">
        <f t="shared" si="22"/>
        <v>42</v>
      </c>
      <c r="C224" s="5" t="s">
        <v>384</v>
      </c>
      <c r="D224" s="49">
        <v>5.2066100000000004</v>
      </c>
      <c r="E224" s="49">
        <v>96.761756000000005</v>
      </c>
      <c r="F224" s="49">
        <f t="shared" si="19"/>
        <v>33.161164436319332</v>
      </c>
      <c r="I224" s="23">
        <f t="shared" si="23"/>
        <v>42</v>
      </c>
      <c r="J224" s="5" t="s">
        <v>466</v>
      </c>
      <c r="K224" s="49">
        <v>5.1879429999999997</v>
      </c>
      <c r="L224" s="49">
        <v>96.478731999999994</v>
      </c>
      <c r="M224" s="49">
        <f t="shared" si="24"/>
        <v>64.561679214784832</v>
      </c>
      <c r="N224" s="66">
        <f t="shared" si="25"/>
        <v>64.561679214784832</v>
      </c>
    </row>
    <row r="225" spans="2:14" x14ac:dyDescent="0.35">
      <c r="B225" s="23">
        <f t="shared" si="22"/>
        <v>43</v>
      </c>
      <c r="C225" s="5" t="s">
        <v>741</v>
      </c>
      <c r="D225" s="49">
        <v>5.2565429999999997</v>
      </c>
      <c r="E225" s="49">
        <v>96.785262000000003</v>
      </c>
      <c r="F225" s="49">
        <f t="shared" si="19"/>
        <v>30.867910823479534</v>
      </c>
      <c r="I225" s="23">
        <f t="shared" si="23"/>
        <v>43</v>
      </c>
      <c r="J225" s="5" t="s">
        <v>583</v>
      </c>
      <c r="K225" s="50">
        <v>5.1890989999999997</v>
      </c>
      <c r="L225" s="50">
        <v>96.405107999999998</v>
      </c>
      <c r="M225" s="49">
        <f t="shared" si="24"/>
        <v>72.700258256307563</v>
      </c>
      <c r="N225" s="66">
        <f t="shared" si="25"/>
        <v>72.700258256307563</v>
      </c>
    </row>
    <row r="226" spans="2:14" x14ac:dyDescent="0.35">
      <c r="B226" s="23">
        <f t="shared" si="22"/>
        <v>44</v>
      </c>
      <c r="C226" s="5" t="s">
        <v>750</v>
      </c>
      <c r="D226" s="49">
        <v>5.2467790000000001</v>
      </c>
      <c r="E226" s="49">
        <v>96.809123</v>
      </c>
      <c r="F226" s="49">
        <f t="shared" si="19"/>
        <v>28.104692358067968</v>
      </c>
      <c r="I226" s="23">
        <f t="shared" si="23"/>
        <v>44</v>
      </c>
      <c r="J226" s="5" t="s">
        <v>450</v>
      </c>
      <c r="K226" s="49">
        <v>5.2005330000000001</v>
      </c>
      <c r="L226" s="49">
        <v>96.387241000000003</v>
      </c>
      <c r="M226" s="49">
        <f t="shared" si="24"/>
        <v>74.635934563127989</v>
      </c>
      <c r="N226" s="66">
        <f t="shared" si="25"/>
        <v>74.635934563127989</v>
      </c>
    </row>
    <row r="227" spans="2:14" x14ac:dyDescent="0.35">
      <c r="B227" s="23">
        <f t="shared" si="22"/>
        <v>45</v>
      </c>
      <c r="C227" s="5" t="s">
        <v>766</v>
      </c>
      <c r="D227" s="49">
        <v>5.1357809999999997</v>
      </c>
      <c r="E227" s="49">
        <v>96.770208999999994</v>
      </c>
      <c r="F227" s="49">
        <f t="shared" si="19"/>
        <v>33.427564645574208</v>
      </c>
      <c r="I227" s="23">
        <f t="shared" si="23"/>
        <v>45</v>
      </c>
      <c r="J227" s="5" t="s">
        <v>53</v>
      </c>
      <c r="K227" s="49">
        <v>5.2042770000000003</v>
      </c>
      <c r="L227" s="49">
        <v>96.375061000000002</v>
      </c>
      <c r="M227" s="49">
        <f t="shared" si="24"/>
        <v>75.975668109020589</v>
      </c>
      <c r="N227" s="66">
        <f t="shared" si="25"/>
        <v>75.975668109020589</v>
      </c>
    </row>
    <row r="228" spans="2:14" x14ac:dyDescent="0.35">
      <c r="B228" s="23">
        <f t="shared" si="22"/>
        <v>46</v>
      </c>
      <c r="C228" s="5" t="s">
        <v>780</v>
      </c>
      <c r="D228" s="49">
        <v>5.2110659999999998</v>
      </c>
      <c r="E228" s="49">
        <v>96.828995000000006</v>
      </c>
      <c r="F228" s="49">
        <f t="shared" si="19"/>
        <v>25.70459895528133</v>
      </c>
      <c r="I228" s="23">
        <f t="shared" si="23"/>
        <v>46</v>
      </c>
      <c r="J228" s="5" t="s">
        <v>41</v>
      </c>
      <c r="K228" s="49">
        <v>5.2028759999999998</v>
      </c>
      <c r="L228" s="49">
        <v>96.368003000000002</v>
      </c>
      <c r="M228" s="49">
        <f t="shared" si="24"/>
        <v>76.760023230539218</v>
      </c>
      <c r="N228" s="66">
        <f t="shared" si="25"/>
        <v>76.760023230539218</v>
      </c>
    </row>
    <row r="229" spans="2:14" x14ac:dyDescent="0.35">
      <c r="B229" s="23">
        <f t="shared" si="22"/>
        <v>47</v>
      </c>
      <c r="C229" s="5" t="s">
        <v>1152</v>
      </c>
      <c r="D229" s="49">
        <v>5.220758</v>
      </c>
      <c r="E229" s="49">
        <v>96.865582000000003</v>
      </c>
      <c r="F229" s="49">
        <f t="shared" si="19"/>
        <v>21.652670443280925</v>
      </c>
      <c r="I229" s="23">
        <f t="shared" si="23"/>
        <v>47</v>
      </c>
      <c r="J229" s="5" t="s">
        <v>28</v>
      </c>
      <c r="K229" s="49">
        <v>5.2057609999999999</v>
      </c>
      <c r="L229" s="49">
        <v>96.364084000000005</v>
      </c>
      <c r="M229" s="49">
        <f t="shared" si="24"/>
        <v>77.188240100406063</v>
      </c>
      <c r="N229" s="66">
        <f t="shared" si="25"/>
        <v>77.188240100406063</v>
      </c>
    </row>
    <row r="230" spans="2:14" x14ac:dyDescent="0.35">
      <c r="B230" s="23">
        <f t="shared" si="22"/>
        <v>48</v>
      </c>
      <c r="C230" s="9" t="s">
        <v>791</v>
      </c>
      <c r="D230" s="49">
        <v>5.2347330000000003</v>
      </c>
      <c r="E230" s="49">
        <v>96.894580000000005</v>
      </c>
      <c r="F230" s="49">
        <f t="shared" si="19"/>
        <v>18.550465399002423</v>
      </c>
      <c r="I230" s="23">
        <f t="shared" si="23"/>
        <v>48</v>
      </c>
      <c r="J230" s="5" t="s">
        <v>458</v>
      </c>
      <c r="K230" s="49">
        <v>5.2078790000000001</v>
      </c>
      <c r="L230" s="49">
        <v>96.362926000000002</v>
      </c>
      <c r="M230" s="49">
        <f t="shared" si="24"/>
        <v>77.313150886432979</v>
      </c>
      <c r="N230" s="66">
        <f t="shared" si="25"/>
        <v>77.313150886432979</v>
      </c>
    </row>
    <row r="231" spans="2:14" x14ac:dyDescent="0.35">
      <c r="B231" s="23">
        <f t="shared" si="22"/>
        <v>49</v>
      </c>
      <c r="C231" s="9" t="s">
        <v>794</v>
      </c>
      <c r="D231" s="49">
        <v>5.2330209999999999</v>
      </c>
      <c r="E231" s="49">
        <v>96.890338</v>
      </c>
      <c r="F231" s="49">
        <f t="shared" si="19"/>
        <v>18.997672338793652</v>
      </c>
      <c r="I231" s="23">
        <f t="shared" si="23"/>
        <v>49</v>
      </c>
      <c r="J231" s="5" t="s">
        <v>461</v>
      </c>
      <c r="K231" s="49">
        <v>5.2094690000000003</v>
      </c>
      <c r="L231" s="49">
        <v>96.358953</v>
      </c>
      <c r="M231" s="49">
        <f t="shared" si="24"/>
        <v>77.751056908007072</v>
      </c>
      <c r="N231" s="66">
        <f t="shared" si="25"/>
        <v>77.751056908007072</v>
      </c>
    </row>
    <row r="232" spans="2:14" x14ac:dyDescent="0.35">
      <c r="D232" s="34"/>
      <c r="E232" s="34"/>
      <c r="F232" s="34"/>
      <c r="M232" s="34"/>
    </row>
    <row r="233" spans="2:14" x14ac:dyDescent="0.35">
      <c r="D233" s="34"/>
      <c r="E233" s="34"/>
      <c r="F233" s="34"/>
      <c r="M233" s="34"/>
    </row>
    <row r="234" spans="2:14" ht="23.5" x14ac:dyDescent="0.55000000000000004">
      <c r="B234" s="52">
        <v>5</v>
      </c>
      <c r="C234" s="52" t="s">
        <v>1197</v>
      </c>
      <c r="D234" s="34"/>
      <c r="E234" s="34"/>
      <c r="F234" s="34"/>
      <c r="M234" s="34"/>
    </row>
    <row r="235" spans="2:14" ht="23.5" x14ac:dyDescent="0.55000000000000004">
      <c r="B235" s="52"/>
      <c r="C235" s="57" t="s">
        <v>1224</v>
      </c>
      <c r="D235" s="34"/>
      <c r="E235" s="34"/>
      <c r="F235" s="34"/>
      <c r="J235" s="57" t="s">
        <v>1225</v>
      </c>
      <c r="M235" s="34"/>
    </row>
    <row r="236" spans="2:14" x14ac:dyDescent="0.35">
      <c r="B236" s="124" t="s">
        <v>1</v>
      </c>
      <c r="C236" s="124" t="s">
        <v>3</v>
      </c>
      <c r="D236" s="126" t="s">
        <v>1146</v>
      </c>
      <c r="E236" s="126" t="s">
        <v>1147</v>
      </c>
      <c r="F236" s="172" t="s">
        <v>1240</v>
      </c>
      <c r="I236" s="124" t="s">
        <v>1</v>
      </c>
      <c r="J236" s="124" t="s">
        <v>3</v>
      </c>
      <c r="K236" s="126" t="s">
        <v>1146</v>
      </c>
      <c r="L236" s="126" t="s">
        <v>1147</v>
      </c>
      <c r="M236" s="172" t="s">
        <v>1240</v>
      </c>
      <c r="N236" s="174" t="s">
        <v>1242</v>
      </c>
    </row>
    <row r="237" spans="2:14" x14ac:dyDescent="0.35">
      <c r="B237" s="124"/>
      <c r="C237" s="124"/>
      <c r="D237" s="127"/>
      <c r="E237" s="127"/>
      <c r="F237" s="173"/>
      <c r="I237" s="124"/>
      <c r="J237" s="124"/>
      <c r="K237" s="127"/>
      <c r="L237" s="127"/>
      <c r="M237" s="173"/>
      <c r="N237" s="175"/>
    </row>
    <row r="238" spans="2:14" x14ac:dyDescent="0.35">
      <c r="B238" s="23">
        <v>1</v>
      </c>
      <c r="C238" s="5" t="s">
        <v>1162</v>
      </c>
      <c r="D238" s="49">
        <v>5.1968259999999997</v>
      </c>
      <c r="E238" s="49">
        <v>96.370136000000002</v>
      </c>
      <c r="F238" s="49">
        <f t="shared" ref="F238:F281" si="26">2*6371*SIN(SQRT((SIN(($C$4*(3.14159/180)-D238*(3.14159/180))/2))^2+COS($C$4*(3.14159/180))*COS(D238*(3.14159/180))*SIN((($C$5*(3.14159/180)-E238*(3.14159/180))/2))^2))</f>
        <v>76.54020729962987</v>
      </c>
      <c r="I238" s="23">
        <v>1</v>
      </c>
      <c r="J238" s="9" t="s">
        <v>1193</v>
      </c>
      <c r="K238" s="49">
        <v>5.2262870000000001</v>
      </c>
      <c r="L238" s="49">
        <v>96.878065000000007</v>
      </c>
      <c r="M238" s="49">
        <f t="shared" ref="M238:M281" si="27">2*6371*SIN(SQRT((SIN(($C$4*(3.14159/180)-K238*(3.14159/180))/2))^2+COS($C$4*(3.14159/180))*COS(K238*(3.14159/180))*SIN((($C$5*(3.14159/180)-L238*(3.14159/180))/2))^2))</f>
        <v>20.295437620840122</v>
      </c>
      <c r="N238" s="66">
        <f t="shared" ref="N238:N281" si="28">2*6371*SIN(SQRT((SIN(($C$4*(3.14159/180)-K238*(3.14159/180))/2))^2+COS($C$4*(3.14159/180))*COS(K238*(3.14159/180))*SIN((($C$5*(3.14159/180)-L238*(3.14159/180))/2))^2))</f>
        <v>20.295437620840122</v>
      </c>
    </row>
    <row r="239" spans="2:14" x14ac:dyDescent="0.35">
      <c r="B239" s="23">
        <f t="shared" ref="B239:B281" si="29">B238+1</f>
        <v>2</v>
      </c>
      <c r="C239" s="5" t="s">
        <v>527</v>
      </c>
      <c r="D239" s="49">
        <v>5.2069989999999997</v>
      </c>
      <c r="E239" s="49">
        <v>96.367952000000002</v>
      </c>
      <c r="F239" s="49">
        <f t="shared" si="26"/>
        <v>76.757949945990077</v>
      </c>
      <c r="I239" s="23">
        <f t="shared" ref="I239:I281" si="30">I238+1</f>
        <v>2</v>
      </c>
      <c r="J239" s="5" t="s">
        <v>746</v>
      </c>
      <c r="K239" s="49">
        <v>5.2375020000000001</v>
      </c>
      <c r="L239" s="49">
        <v>96.803095999999996</v>
      </c>
      <c r="M239" s="49">
        <f t="shared" si="27"/>
        <v>28.66379916441463</v>
      </c>
      <c r="N239" s="66">
        <f t="shared" si="28"/>
        <v>28.66379916441463</v>
      </c>
    </row>
    <row r="240" spans="2:14" x14ac:dyDescent="0.35">
      <c r="B240" s="23">
        <f t="shared" si="29"/>
        <v>3</v>
      </c>
      <c r="C240" s="5" t="s">
        <v>51</v>
      </c>
      <c r="D240" s="49">
        <v>5.202553</v>
      </c>
      <c r="E240" s="49">
        <v>96.374416999999994</v>
      </c>
      <c r="F240" s="49">
        <f t="shared" si="26"/>
        <v>76.050651206759014</v>
      </c>
      <c r="I240" s="23">
        <f t="shared" si="30"/>
        <v>3</v>
      </c>
      <c r="J240" s="5" t="s">
        <v>326</v>
      </c>
      <c r="K240" s="49">
        <v>5.1968449999999997</v>
      </c>
      <c r="L240" s="49">
        <v>96.789702000000005</v>
      </c>
      <c r="M240" s="49">
        <f t="shared" si="27"/>
        <v>30.126558135872443</v>
      </c>
      <c r="N240" s="66">
        <f t="shared" si="28"/>
        <v>30.126558135872443</v>
      </c>
    </row>
    <row r="241" spans="2:14" x14ac:dyDescent="0.35">
      <c r="B241" s="23">
        <f t="shared" si="29"/>
        <v>4</v>
      </c>
      <c r="C241" s="5" t="s">
        <v>451</v>
      </c>
      <c r="D241" s="49">
        <v>5.2007009999999996</v>
      </c>
      <c r="E241" s="49">
        <v>96.390874999999994</v>
      </c>
      <c r="F241" s="49">
        <f t="shared" si="26"/>
        <v>74.233199241148228</v>
      </c>
      <c r="I241" s="23">
        <f t="shared" si="30"/>
        <v>4</v>
      </c>
      <c r="J241" s="5" t="s">
        <v>1106</v>
      </c>
      <c r="K241" s="49">
        <v>5.252853</v>
      </c>
      <c r="L241" s="49">
        <v>96.789731000000003</v>
      </c>
      <c r="M241" s="49">
        <f t="shared" si="27"/>
        <v>30.320589886396149</v>
      </c>
      <c r="N241" s="66">
        <f t="shared" si="28"/>
        <v>30.320589886396149</v>
      </c>
    </row>
    <row r="242" spans="2:14" x14ac:dyDescent="0.35">
      <c r="B242" s="23">
        <f t="shared" si="29"/>
        <v>5</v>
      </c>
      <c r="C242" s="5" t="s">
        <v>428</v>
      </c>
      <c r="D242" s="49">
        <v>5.1922540000000001</v>
      </c>
      <c r="E242" s="49">
        <v>96.435479000000001</v>
      </c>
      <c r="F242" s="49">
        <f t="shared" si="26"/>
        <v>69.325680769515486</v>
      </c>
      <c r="I242" s="23">
        <f t="shared" si="30"/>
        <v>5</v>
      </c>
      <c r="J242" s="5" t="s">
        <v>323</v>
      </c>
      <c r="K242" s="49">
        <v>5.1950789999999998</v>
      </c>
      <c r="L242" s="49">
        <v>96.787735999999995</v>
      </c>
      <c r="M242" s="49">
        <f t="shared" si="27"/>
        <v>30.358302498197737</v>
      </c>
      <c r="N242" s="66">
        <f t="shared" si="28"/>
        <v>30.358302498197737</v>
      </c>
    </row>
    <row r="243" spans="2:14" x14ac:dyDescent="0.35">
      <c r="B243" s="23">
        <f t="shared" si="29"/>
        <v>6</v>
      </c>
      <c r="C243" s="5" t="s">
        <v>435</v>
      </c>
      <c r="D243" s="49">
        <v>5.1896959999999996</v>
      </c>
      <c r="E243" s="49">
        <v>96.442824000000002</v>
      </c>
      <c r="F243" s="49">
        <f t="shared" si="26"/>
        <v>68.524726115067139</v>
      </c>
      <c r="I243" s="23">
        <f t="shared" si="30"/>
        <v>6</v>
      </c>
      <c r="J243" s="5" t="s">
        <v>345</v>
      </c>
      <c r="K243" s="49">
        <v>5.1971780000000001</v>
      </c>
      <c r="L243" s="49">
        <v>96.786203299999997</v>
      </c>
      <c r="M243" s="49">
        <f t="shared" si="27"/>
        <v>30.510417519053366</v>
      </c>
      <c r="N243" s="66">
        <f t="shared" si="28"/>
        <v>30.510417519053366</v>
      </c>
    </row>
    <row r="244" spans="2:14" x14ac:dyDescent="0.35">
      <c r="B244" s="23">
        <f t="shared" si="29"/>
        <v>7</v>
      </c>
      <c r="C244" s="5" t="s">
        <v>437</v>
      </c>
      <c r="D244" s="49">
        <v>5.189254</v>
      </c>
      <c r="E244" s="49">
        <v>96.443702000000002</v>
      </c>
      <c r="F244" s="49">
        <f t="shared" si="26"/>
        <v>68.429749001258671</v>
      </c>
      <c r="I244" s="23">
        <f t="shared" si="30"/>
        <v>7</v>
      </c>
      <c r="J244" s="11" t="s">
        <v>769</v>
      </c>
      <c r="K244" s="49">
        <v>5.1412529999999999</v>
      </c>
      <c r="L244" s="49">
        <v>96.795539000000005</v>
      </c>
      <c r="M244" s="49">
        <f t="shared" si="27"/>
        <v>30.562272923620267</v>
      </c>
      <c r="N244" s="66">
        <f t="shared" si="28"/>
        <v>30.562272923620267</v>
      </c>
    </row>
    <row r="245" spans="2:14" x14ac:dyDescent="0.35">
      <c r="B245" s="23">
        <f t="shared" si="29"/>
        <v>8</v>
      </c>
      <c r="C245" s="5" t="s">
        <v>463</v>
      </c>
      <c r="D245" s="49">
        <v>5.1882869999999999</v>
      </c>
      <c r="E245" s="49">
        <v>96.479562999999999</v>
      </c>
      <c r="F245" s="49">
        <f t="shared" si="26"/>
        <v>64.4678990551092</v>
      </c>
      <c r="I245" s="23">
        <f t="shared" si="30"/>
        <v>8</v>
      </c>
      <c r="J245" s="5" t="s">
        <v>761</v>
      </c>
      <c r="K245" s="49">
        <v>5.1572969999999998</v>
      </c>
      <c r="L245" s="49">
        <v>96.790768</v>
      </c>
      <c r="M245" s="49">
        <f t="shared" si="27"/>
        <v>30.640416910777315</v>
      </c>
      <c r="N245" s="66">
        <f t="shared" si="28"/>
        <v>30.640416910777315</v>
      </c>
    </row>
    <row r="246" spans="2:14" x14ac:dyDescent="0.35">
      <c r="B246" s="23">
        <f t="shared" si="29"/>
        <v>9</v>
      </c>
      <c r="C246" s="5" t="s">
        <v>468</v>
      </c>
      <c r="D246" s="49">
        <v>5.187335</v>
      </c>
      <c r="E246" s="49">
        <v>96.477718400000001</v>
      </c>
      <c r="F246" s="49">
        <f t="shared" si="26"/>
        <v>64.677135373611861</v>
      </c>
      <c r="I246" s="23">
        <f t="shared" si="30"/>
        <v>9</v>
      </c>
      <c r="J246" s="5" t="s">
        <v>732</v>
      </c>
      <c r="K246" s="49">
        <v>5.2493610000000004</v>
      </c>
      <c r="L246" s="49">
        <v>96.771180999999999</v>
      </c>
      <c r="M246" s="49">
        <f t="shared" si="27"/>
        <v>32.310614934876227</v>
      </c>
      <c r="N246" s="66">
        <f t="shared" si="28"/>
        <v>32.310614934876227</v>
      </c>
    </row>
    <row r="247" spans="2:14" x14ac:dyDescent="0.35">
      <c r="B247" s="23">
        <f t="shared" si="29"/>
        <v>10</v>
      </c>
      <c r="C247" s="5" t="s">
        <v>470</v>
      </c>
      <c r="D247" s="49">
        <v>5.1870032999999998</v>
      </c>
      <c r="E247" s="49">
        <v>96.476944000000003</v>
      </c>
      <c r="F247" s="49">
        <f t="shared" si="26"/>
        <v>64.764636688183771</v>
      </c>
      <c r="I247" s="23">
        <f t="shared" si="30"/>
        <v>10</v>
      </c>
      <c r="J247" s="5" t="s">
        <v>704</v>
      </c>
      <c r="K247" s="49">
        <v>5.2277560000000003</v>
      </c>
      <c r="L247" s="49">
        <v>96.732069999999993</v>
      </c>
      <c r="M247" s="49">
        <f t="shared" si="27"/>
        <v>36.453442843516434</v>
      </c>
      <c r="N247" s="66">
        <f t="shared" si="28"/>
        <v>36.453442843516434</v>
      </c>
    </row>
    <row r="248" spans="2:14" x14ac:dyDescent="0.35">
      <c r="B248" s="23">
        <f t="shared" si="29"/>
        <v>11</v>
      </c>
      <c r="C248" s="5" t="s">
        <v>471</v>
      </c>
      <c r="D248" s="49">
        <v>5.1871600000000004</v>
      </c>
      <c r="E248" s="49">
        <v>96.476892000000007</v>
      </c>
      <c r="F248" s="49">
        <f t="shared" si="26"/>
        <v>64.76950910526368</v>
      </c>
      <c r="I248" s="23">
        <f t="shared" si="30"/>
        <v>11</v>
      </c>
      <c r="J248" s="5" t="s">
        <v>702</v>
      </c>
      <c r="K248" s="49">
        <v>5.2291369999999997</v>
      </c>
      <c r="L248" s="49">
        <v>96.732079999999996</v>
      </c>
      <c r="M248" s="49">
        <f t="shared" si="27"/>
        <v>36.458040078738094</v>
      </c>
      <c r="N248" s="66">
        <f t="shared" si="28"/>
        <v>36.458040078738094</v>
      </c>
    </row>
    <row r="249" spans="2:14" x14ac:dyDescent="0.35">
      <c r="B249" s="23">
        <f t="shared" si="29"/>
        <v>12</v>
      </c>
      <c r="C249" s="5" t="s">
        <v>472</v>
      </c>
      <c r="D249" s="49">
        <v>5.1867109999999998</v>
      </c>
      <c r="E249" s="49">
        <v>96.475757000000002</v>
      </c>
      <c r="F249" s="49">
        <f t="shared" si="26"/>
        <v>64.897561384474159</v>
      </c>
      <c r="I249" s="23">
        <f t="shared" si="30"/>
        <v>12</v>
      </c>
      <c r="J249" s="5" t="s">
        <v>710</v>
      </c>
      <c r="K249" s="49">
        <v>5.2221130000000002</v>
      </c>
      <c r="L249" s="49">
        <v>96.717243999999994</v>
      </c>
      <c r="M249" s="49">
        <f t="shared" si="27"/>
        <v>38.078321136994568</v>
      </c>
      <c r="N249" s="66">
        <f t="shared" si="28"/>
        <v>38.078321136994568</v>
      </c>
    </row>
    <row r="250" spans="2:14" x14ac:dyDescent="0.35">
      <c r="B250" s="23">
        <f t="shared" si="29"/>
        <v>13</v>
      </c>
      <c r="C250" s="5" t="s">
        <v>518</v>
      </c>
      <c r="D250" s="49">
        <v>5.1909970000000003</v>
      </c>
      <c r="E250" s="49">
        <v>96.501720000000006</v>
      </c>
      <c r="F250" s="49">
        <f t="shared" si="26"/>
        <v>62.002844249213844</v>
      </c>
      <c r="I250" s="23">
        <f t="shared" si="30"/>
        <v>13</v>
      </c>
      <c r="J250" s="11" t="s">
        <v>252</v>
      </c>
      <c r="K250" s="49">
        <v>5.2035679999999997</v>
      </c>
      <c r="L250" s="49">
        <v>96.709864999999994</v>
      </c>
      <c r="M250" s="49">
        <f t="shared" si="27"/>
        <v>38.915572045695477</v>
      </c>
      <c r="N250" s="66">
        <f t="shared" si="28"/>
        <v>38.915572045695477</v>
      </c>
    </row>
    <row r="251" spans="2:14" x14ac:dyDescent="0.35">
      <c r="B251" s="23">
        <f t="shared" si="29"/>
        <v>14</v>
      </c>
      <c r="C251" s="5" t="s">
        <v>521</v>
      </c>
      <c r="D251" s="49">
        <v>5.1910850000000002</v>
      </c>
      <c r="E251" s="49">
        <v>96.501307999999995</v>
      </c>
      <c r="F251" s="49">
        <f t="shared" si="26"/>
        <v>62.047974906793108</v>
      </c>
      <c r="I251" s="23">
        <f t="shared" si="30"/>
        <v>14</v>
      </c>
      <c r="J251" s="5" t="s">
        <v>712</v>
      </c>
      <c r="K251" s="49">
        <v>5.2230740000000004</v>
      </c>
      <c r="L251" s="49">
        <v>96.709688999999997</v>
      </c>
      <c r="M251" s="49">
        <f t="shared" si="27"/>
        <v>38.916712253649536</v>
      </c>
      <c r="N251" s="66">
        <f t="shared" si="28"/>
        <v>38.916712253649536</v>
      </c>
    </row>
    <row r="252" spans="2:14" x14ac:dyDescent="0.35">
      <c r="B252" s="23">
        <f t="shared" si="29"/>
        <v>15</v>
      </c>
      <c r="C252" s="5" t="s">
        <v>524</v>
      </c>
      <c r="D252" s="49">
        <v>5.147818</v>
      </c>
      <c r="E252" s="49">
        <v>96.504975999999999</v>
      </c>
      <c r="F252" s="49">
        <f t="shared" si="26"/>
        <v>62.048534584231128</v>
      </c>
      <c r="I252" s="23">
        <f t="shared" si="30"/>
        <v>15</v>
      </c>
      <c r="J252" s="11" t="s">
        <v>199</v>
      </c>
      <c r="K252" s="49">
        <v>5.2022130000000004</v>
      </c>
      <c r="L252" s="49">
        <v>96.705264999999997</v>
      </c>
      <c r="M252" s="49">
        <f t="shared" si="27"/>
        <v>39.430314231604861</v>
      </c>
      <c r="N252" s="66">
        <f t="shared" si="28"/>
        <v>39.430314231604861</v>
      </c>
    </row>
    <row r="253" spans="2:14" x14ac:dyDescent="0.35">
      <c r="B253" s="23">
        <f t="shared" si="29"/>
        <v>16</v>
      </c>
      <c r="C253" s="5" t="s">
        <v>591</v>
      </c>
      <c r="D253" s="49">
        <v>5.2164169999999999</v>
      </c>
      <c r="E253" s="49">
        <v>96.678057999999993</v>
      </c>
      <c r="F253" s="49">
        <f t="shared" si="26"/>
        <v>42.411984339793101</v>
      </c>
      <c r="I253" s="23">
        <f t="shared" si="30"/>
        <v>16</v>
      </c>
      <c r="J253" s="5" t="s">
        <v>723</v>
      </c>
      <c r="K253" s="49">
        <v>5.2220589999999998</v>
      </c>
      <c r="L253" s="49">
        <v>96.704179999999994</v>
      </c>
      <c r="M253" s="49">
        <f t="shared" si="27"/>
        <v>39.524627379741361</v>
      </c>
      <c r="N253" s="66">
        <f t="shared" si="28"/>
        <v>39.524627379741361</v>
      </c>
    </row>
    <row r="254" spans="2:14" x14ac:dyDescent="0.35">
      <c r="B254" s="23">
        <f t="shared" si="29"/>
        <v>17</v>
      </c>
      <c r="C254" s="5" t="s">
        <v>605</v>
      </c>
      <c r="D254" s="49">
        <v>5.2114200000000004</v>
      </c>
      <c r="E254" s="49">
        <v>96.674522999999994</v>
      </c>
      <c r="F254" s="49">
        <f t="shared" si="26"/>
        <v>42.806864563773203</v>
      </c>
      <c r="I254" s="23">
        <f t="shared" si="30"/>
        <v>17</v>
      </c>
      <c r="J254" s="11" t="s">
        <v>1183</v>
      </c>
      <c r="K254" s="49">
        <v>5.2016689999999999</v>
      </c>
      <c r="L254" s="49">
        <v>96.704223999999996</v>
      </c>
      <c r="M254" s="49">
        <f t="shared" si="27"/>
        <v>39.547938983400805</v>
      </c>
      <c r="N254" s="66">
        <f t="shared" si="28"/>
        <v>39.547938983400805</v>
      </c>
    </row>
    <row r="255" spans="2:14" x14ac:dyDescent="0.35">
      <c r="B255" s="23">
        <f t="shared" si="29"/>
        <v>18</v>
      </c>
      <c r="C255" s="11" t="s">
        <v>83</v>
      </c>
      <c r="D255" s="49">
        <v>5.201848</v>
      </c>
      <c r="E255" s="49">
        <v>96.687950999999998</v>
      </c>
      <c r="F255" s="49">
        <f t="shared" si="26"/>
        <v>41.347708011657097</v>
      </c>
      <c r="I255" s="23">
        <f t="shared" si="30"/>
        <v>18</v>
      </c>
      <c r="J255" s="11" t="s">
        <v>178</v>
      </c>
      <c r="K255" s="49">
        <v>5.2016489999999997</v>
      </c>
      <c r="L255" s="49">
        <v>96.704111999999995</v>
      </c>
      <c r="M255" s="49">
        <f t="shared" si="27"/>
        <v>39.56042234014528</v>
      </c>
      <c r="N255" s="66">
        <f t="shared" si="28"/>
        <v>39.56042234014528</v>
      </c>
    </row>
    <row r="256" spans="2:14" x14ac:dyDescent="0.35">
      <c r="B256" s="23">
        <f t="shared" si="29"/>
        <v>19</v>
      </c>
      <c r="C256" s="11" t="s">
        <v>86</v>
      </c>
      <c r="D256" s="49">
        <v>5.2021649999999999</v>
      </c>
      <c r="E256" s="49">
        <v>96.691798000000006</v>
      </c>
      <c r="F256" s="49">
        <f t="shared" si="26"/>
        <v>40.920664406956206</v>
      </c>
      <c r="I256" s="23">
        <f t="shared" si="30"/>
        <v>19</v>
      </c>
      <c r="J256" s="11" t="s">
        <v>99</v>
      </c>
      <c r="K256" s="49">
        <v>5.2012999999999998</v>
      </c>
      <c r="L256" s="49">
        <v>96.702960000000004</v>
      </c>
      <c r="M256" s="49">
        <f t="shared" si="27"/>
        <v>39.689492551676487</v>
      </c>
      <c r="N256" s="66">
        <f t="shared" si="28"/>
        <v>39.689492551676487</v>
      </c>
    </row>
    <row r="257" spans="2:14" x14ac:dyDescent="0.35">
      <c r="B257" s="23">
        <f t="shared" si="29"/>
        <v>20</v>
      </c>
      <c r="C257" s="11" t="s">
        <v>88</v>
      </c>
      <c r="D257" s="49">
        <v>5.2109120000000004</v>
      </c>
      <c r="E257" s="49">
        <v>96.693196</v>
      </c>
      <c r="F257" s="49">
        <f t="shared" si="26"/>
        <v>40.740092798839591</v>
      </c>
      <c r="I257" s="23">
        <f t="shared" si="30"/>
        <v>20</v>
      </c>
      <c r="J257" s="11" t="s">
        <v>98</v>
      </c>
      <c r="K257" s="49">
        <v>5.2024920000000003</v>
      </c>
      <c r="L257" s="49">
        <v>96.702230999999998</v>
      </c>
      <c r="M257" s="49">
        <f t="shared" si="27"/>
        <v>39.76481552431315</v>
      </c>
      <c r="N257" s="66">
        <f t="shared" si="28"/>
        <v>39.76481552431315</v>
      </c>
    </row>
    <row r="258" spans="2:14" x14ac:dyDescent="0.35">
      <c r="B258" s="23">
        <f t="shared" si="29"/>
        <v>21</v>
      </c>
      <c r="C258" s="11" t="s">
        <v>95</v>
      </c>
      <c r="D258" s="49">
        <v>5.2024819999999998</v>
      </c>
      <c r="E258" s="49">
        <v>96.702224999999999</v>
      </c>
      <c r="F258" s="49">
        <f t="shared" si="26"/>
        <v>39.765522344284022</v>
      </c>
      <c r="I258" s="23">
        <f t="shared" si="30"/>
        <v>21</v>
      </c>
      <c r="J258" s="11" t="s">
        <v>95</v>
      </c>
      <c r="K258" s="49">
        <v>5.2024819999999998</v>
      </c>
      <c r="L258" s="49">
        <v>96.702224999999999</v>
      </c>
      <c r="M258" s="49">
        <f t="shared" si="27"/>
        <v>39.765522344284022</v>
      </c>
      <c r="N258" s="66">
        <f t="shared" si="28"/>
        <v>39.765522344284022</v>
      </c>
    </row>
    <row r="259" spans="2:14" x14ac:dyDescent="0.35">
      <c r="B259" s="23">
        <f t="shared" si="29"/>
        <v>22</v>
      </c>
      <c r="C259" s="11" t="s">
        <v>98</v>
      </c>
      <c r="D259" s="49">
        <v>5.2024920000000003</v>
      </c>
      <c r="E259" s="49">
        <v>96.702230999999998</v>
      </c>
      <c r="F259" s="49">
        <f t="shared" si="26"/>
        <v>39.76481552431315</v>
      </c>
      <c r="I259" s="23">
        <f t="shared" si="30"/>
        <v>22</v>
      </c>
      <c r="J259" s="5" t="s">
        <v>662</v>
      </c>
      <c r="K259" s="49">
        <v>5.17849</v>
      </c>
      <c r="L259" s="49">
        <v>96.703134000000006</v>
      </c>
      <c r="M259" s="49">
        <f t="shared" si="27"/>
        <v>39.857405247591878</v>
      </c>
      <c r="N259" s="66">
        <f t="shared" si="28"/>
        <v>39.857405247591878</v>
      </c>
    </row>
    <row r="260" spans="2:14" x14ac:dyDescent="0.35">
      <c r="B260" s="23">
        <f t="shared" si="29"/>
        <v>23</v>
      </c>
      <c r="C260" s="11" t="s">
        <v>99</v>
      </c>
      <c r="D260" s="49">
        <v>5.2012999999999998</v>
      </c>
      <c r="E260" s="49">
        <v>96.702960000000004</v>
      </c>
      <c r="F260" s="49">
        <f t="shared" si="26"/>
        <v>39.689492551676487</v>
      </c>
      <c r="I260" s="23">
        <f t="shared" si="30"/>
        <v>23</v>
      </c>
      <c r="J260" s="5" t="s">
        <v>688</v>
      </c>
      <c r="K260" s="49">
        <v>5.1716240000000004</v>
      </c>
      <c r="L260" s="49">
        <v>96.703919999999997</v>
      </c>
      <c r="M260" s="49">
        <f t="shared" si="27"/>
        <v>39.8587514895653</v>
      </c>
      <c r="N260" s="66">
        <f t="shared" si="28"/>
        <v>39.8587514895653</v>
      </c>
    </row>
    <row r="261" spans="2:14" x14ac:dyDescent="0.35">
      <c r="B261" s="23">
        <f t="shared" si="29"/>
        <v>24</v>
      </c>
      <c r="C261" s="11" t="s">
        <v>136</v>
      </c>
      <c r="D261" s="49">
        <v>5.212574</v>
      </c>
      <c r="E261" s="49">
        <v>96.694598999999997</v>
      </c>
      <c r="F261" s="49">
        <f t="shared" si="26"/>
        <v>40.582447729612639</v>
      </c>
      <c r="I261" s="23">
        <f t="shared" si="30"/>
        <v>24</v>
      </c>
      <c r="J261" s="11" t="s">
        <v>136</v>
      </c>
      <c r="K261" s="49">
        <v>5.212574</v>
      </c>
      <c r="L261" s="49">
        <v>96.694598999999997</v>
      </c>
      <c r="M261" s="49">
        <f t="shared" si="27"/>
        <v>40.582447729612639</v>
      </c>
      <c r="N261" s="66">
        <f t="shared" si="28"/>
        <v>40.582447729612639</v>
      </c>
    </row>
    <row r="262" spans="2:14" x14ac:dyDescent="0.35">
      <c r="B262" s="23">
        <f t="shared" si="29"/>
        <v>25</v>
      </c>
      <c r="C262" s="11" t="s">
        <v>178</v>
      </c>
      <c r="D262" s="49">
        <v>5.2016489999999997</v>
      </c>
      <c r="E262" s="49">
        <v>96.704111999999995</v>
      </c>
      <c r="F262" s="49">
        <f t="shared" si="26"/>
        <v>39.56042234014528</v>
      </c>
      <c r="I262" s="23">
        <f t="shared" si="30"/>
        <v>25</v>
      </c>
      <c r="J262" s="11" t="s">
        <v>88</v>
      </c>
      <c r="K262" s="49">
        <v>5.2109120000000004</v>
      </c>
      <c r="L262" s="49">
        <v>96.693196</v>
      </c>
      <c r="M262" s="49">
        <f t="shared" si="27"/>
        <v>40.740092798839591</v>
      </c>
      <c r="N262" s="66">
        <f t="shared" si="28"/>
        <v>40.740092798839591</v>
      </c>
    </row>
    <row r="263" spans="2:14" x14ac:dyDescent="0.35">
      <c r="B263" s="23">
        <f t="shared" si="29"/>
        <v>26</v>
      </c>
      <c r="C263" s="11" t="s">
        <v>1183</v>
      </c>
      <c r="D263" s="49">
        <v>5.2016689999999999</v>
      </c>
      <c r="E263" s="49">
        <v>96.704223999999996</v>
      </c>
      <c r="F263" s="49">
        <f t="shared" si="26"/>
        <v>39.547938983400805</v>
      </c>
      <c r="I263" s="23">
        <f t="shared" si="30"/>
        <v>26</v>
      </c>
      <c r="J263" s="11" t="s">
        <v>86</v>
      </c>
      <c r="K263" s="49">
        <v>5.2021649999999999</v>
      </c>
      <c r="L263" s="49">
        <v>96.691798000000006</v>
      </c>
      <c r="M263" s="49">
        <f t="shared" si="27"/>
        <v>40.920664406956206</v>
      </c>
      <c r="N263" s="66">
        <f t="shared" si="28"/>
        <v>40.920664406956206</v>
      </c>
    </row>
    <row r="264" spans="2:14" x14ac:dyDescent="0.35">
      <c r="B264" s="23">
        <f t="shared" si="29"/>
        <v>27</v>
      </c>
      <c r="C264" s="11" t="s">
        <v>199</v>
      </c>
      <c r="D264" s="49">
        <v>5.2022130000000004</v>
      </c>
      <c r="E264" s="49">
        <v>96.705264999999997</v>
      </c>
      <c r="F264" s="49">
        <f t="shared" si="26"/>
        <v>39.430314231604861</v>
      </c>
      <c r="I264" s="23">
        <f t="shared" si="30"/>
        <v>27</v>
      </c>
      <c r="J264" s="11" t="s">
        <v>83</v>
      </c>
      <c r="K264" s="49">
        <v>5.201848</v>
      </c>
      <c r="L264" s="49">
        <v>96.687950999999998</v>
      </c>
      <c r="M264" s="49">
        <f t="shared" si="27"/>
        <v>41.347708011657097</v>
      </c>
      <c r="N264" s="66">
        <f t="shared" si="28"/>
        <v>41.347708011657097</v>
      </c>
    </row>
    <row r="265" spans="2:14" x14ac:dyDescent="0.35">
      <c r="B265" s="23">
        <f t="shared" si="29"/>
        <v>28</v>
      </c>
      <c r="C265" s="11" t="s">
        <v>252</v>
      </c>
      <c r="D265" s="49">
        <v>5.2035679999999997</v>
      </c>
      <c r="E265" s="49">
        <v>96.709864999999994</v>
      </c>
      <c r="F265" s="49">
        <f t="shared" si="26"/>
        <v>38.915572045695477</v>
      </c>
      <c r="I265" s="23">
        <f t="shared" si="30"/>
        <v>28</v>
      </c>
      <c r="J265" s="5" t="s">
        <v>591</v>
      </c>
      <c r="K265" s="49">
        <v>5.2164169999999999</v>
      </c>
      <c r="L265" s="49">
        <v>96.678057999999993</v>
      </c>
      <c r="M265" s="49">
        <f t="shared" si="27"/>
        <v>42.411984339793101</v>
      </c>
      <c r="N265" s="66">
        <f t="shared" si="28"/>
        <v>42.411984339793101</v>
      </c>
    </row>
    <row r="266" spans="2:14" x14ac:dyDescent="0.35">
      <c r="B266" s="23">
        <f t="shared" si="29"/>
        <v>29</v>
      </c>
      <c r="C266" s="5" t="s">
        <v>662</v>
      </c>
      <c r="D266" s="49">
        <v>5.17849</v>
      </c>
      <c r="E266" s="49">
        <v>96.703134000000006</v>
      </c>
      <c r="F266" s="49">
        <f t="shared" si="26"/>
        <v>39.857405247591878</v>
      </c>
      <c r="I266" s="23">
        <f t="shared" si="30"/>
        <v>29</v>
      </c>
      <c r="J266" s="5" t="s">
        <v>605</v>
      </c>
      <c r="K266" s="49">
        <v>5.2114200000000004</v>
      </c>
      <c r="L266" s="49">
        <v>96.674522999999994</v>
      </c>
      <c r="M266" s="49">
        <f t="shared" si="27"/>
        <v>42.806864563773203</v>
      </c>
      <c r="N266" s="66">
        <f t="shared" si="28"/>
        <v>42.806864563773203</v>
      </c>
    </row>
    <row r="267" spans="2:14" x14ac:dyDescent="0.35">
      <c r="B267" s="23">
        <f t="shared" si="29"/>
        <v>30</v>
      </c>
      <c r="C267" s="5" t="s">
        <v>688</v>
      </c>
      <c r="D267" s="49">
        <v>5.1716240000000004</v>
      </c>
      <c r="E267" s="49">
        <v>96.703919999999997</v>
      </c>
      <c r="F267" s="49">
        <f t="shared" si="26"/>
        <v>39.8587514895653</v>
      </c>
      <c r="I267" s="23">
        <f t="shared" si="30"/>
        <v>30</v>
      </c>
      <c r="J267" s="5" t="s">
        <v>518</v>
      </c>
      <c r="K267" s="49">
        <v>5.1909970000000003</v>
      </c>
      <c r="L267" s="49">
        <v>96.501720000000006</v>
      </c>
      <c r="M267" s="49">
        <f t="shared" si="27"/>
        <v>62.002844249213844</v>
      </c>
      <c r="N267" s="66">
        <f t="shared" si="28"/>
        <v>62.002844249213844</v>
      </c>
    </row>
    <row r="268" spans="2:14" x14ac:dyDescent="0.35">
      <c r="B268" s="23">
        <f t="shared" si="29"/>
        <v>31</v>
      </c>
      <c r="C268" s="5" t="s">
        <v>702</v>
      </c>
      <c r="D268" s="49">
        <v>5.2291369999999997</v>
      </c>
      <c r="E268" s="49">
        <v>96.732079999999996</v>
      </c>
      <c r="F268" s="49">
        <f t="shared" si="26"/>
        <v>36.458040078738094</v>
      </c>
      <c r="I268" s="23">
        <f t="shared" si="30"/>
        <v>31</v>
      </c>
      <c r="J268" s="5" t="s">
        <v>521</v>
      </c>
      <c r="K268" s="49">
        <v>5.1910850000000002</v>
      </c>
      <c r="L268" s="49">
        <v>96.501307999999995</v>
      </c>
      <c r="M268" s="49">
        <f t="shared" si="27"/>
        <v>62.047974906793108</v>
      </c>
      <c r="N268" s="66">
        <f t="shared" si="28"/>
        <v>62.047974906793108</v>
      </c>
    </row>
    <row r="269" spans="2:14" x14ac:dyDescent="0.35">
      <c r="B269" s="23">
        <f t="shared" si="29"/>
        <v>32</v>
      </c>
      <c r="C269" s="5" t="s">
        <v>704</v>
      </c>
      <c r="D269" s="49">
        <v>5.2277560000000003</v>
      </c>
      <c r="E269" s="49">
        <v>96.732069999999993</v>
      </c>
      <c r="F269" s="49">
        <f t="shared" si="26"/>
        <v>36.453442843516434</v>
      </c>
      <c r="I269" s="23">
        <f t="shared" si="30"/>
        <v>32</v>
      </c>
      <c r="J269" s="5" t="s">
        <v>524</v>
      </c>
      <c r="K269" s="49">
        <v>5.147818</v>
      </c>
      <c r="L269" s="49">
        <v>96.504975999999999</v>
      </c>
      <c r="M269" s="49">
        <f t="shared" si="27"/>
        <v>62.048534584231128</v>
      </c>
      <c r="N269" s="66">
        <f t="shared" si="28"/>
        <v>62.048534584231128</v>
      </c>
    </row>
    <row r="270" spans="2:14" x14ac:dyDescent="0.35">
      <c r="B270" s="23">
        <f t="shared" si="29"/>
        <v>33</v>
      </c>
      <c r="C270" s="5" t="s">
        <v>710</v>
      </c>
      <c r="D270" s="49">
        <v>5.2221130000000002</v>
      </c>
      <c r="E270" s="49">
        <v>96.717243999999994</v>
      </c>
      <c r="F270" s="49">
        <f t="shared" si="26"/>
        <v>38.078321136994568</v>
      </c>
      <c r="I270" s="23">
        <f t="shared" si="30"/>
        <v>33</v>
      </c>
      <c r="J270" s="5" t="s">
        <v>463</v>
      </c>
      <c r="K270" s="49">
        <v>5.1882869999999999</v>
      </c>
      <c r="L270" s="49">
        <v>96.479562999999999</v>
      </c>
      <c r="M270" s="49">
        <f t="shared" si="27"/>
        <v>64.4678990551092</v>
      </c>
      <c r="N270" s="66">
        <f t="shared" si="28"/>
        <v>64.4678990551092</v>
      </c>
    </row>
    <row r="271" spans="2:14" x14ac:dyDescent="0.35">
      <c r="B271" s="23">
        <f t="shared" si="29"/>
        <v>34</v>
      </c>
      <c r="C271" s="5" t="s">
        <v>712</v>
      </c>
      <c r="D271" s="49">
        <v>5.2230740000000004</v>
      </c>
      <c r="E271" s="49">
        <v>96.709688999999997</v>
      </c>
      <c r="F271" s="49">
        <f t="shared" si="26"/>
        <v>38.916712253649536</v>
      </c>
      <c r="I271" s="23">
        <f t="shared" si="30"/>
        <v>34</v>
      </c>
      <c r="J271" s="5" t="s">
        <v>468</v>
      </c>
      <c r="K271" s="49">
        <v>5.187335</v>
      </c>
      <c r="L271" s="49">
        <v>96.477718400000001</v>
      </c>
      <c r="M271" s="49">
        <f t="shared" si="27"/>
        <v>64.677135373611861</v>
      </c>
      <c r="N271" s="66">
        <f t="shared" si="28"/>
        <v>64.677135373611861</v>
      </c>
    </row>
    <row r="272" spans="2:14" x14ac:dyDescent="0.35">
      <c r="B272" s="23">
        <f t="shared" si="29"/>
        <v>35</v>
      </c>
      <c r="C272" s="5" t="s">
        <v>723</v>
      </c>
      <c r="D272" s="49">
        <v>5.2220589999999998</v>
      </c>
      <c r="E272" s="49">
        <v>96.704179999999994</v>
      </c>
      <c r="F272" s="49">
        <f t="shared" si="26"/>
        <v>39.524627379741361</v>
      </c>
      <c r="I272" s="23">
        <f t="shared" si="30"/>
        <v>35</v>
      </c>
      <c r="J272" s="5" t="s">
        <v>470</v>
      </c>
      <c r="K272" s="49">
        <v>5.1870032999999998</v>
      </c>
      <c r="L272" s="49">
        <v>96.476944000000003</v>
      </c>
      <c r="M272" s="49">
        <f t="shared" si="27"/>
        <v>64.764636688183771</v>
      </c>
      <c r="N272" s="66">
        <f t="shared" si="28"/>
        <v>64.764636688183771</v>
      </c>
    </row>
    <row r="273" spans="2:14" x14ac:dyDescent="0.35">
      <c r="B273" s="23">
        <f t="shared" si="29"/>
        <v>36</v>
      </c>
      <c r="C273" s="5" t="s">
        <v>323</v>
      </c>
      <c r="D273" s="49">
        <v>5.1950789999999998</v>
      </c>
      <c r="E273" s="49">
        <v>96.787735999999995</v>
      </c>
      <c r="F273" s="49">
        <f t="shared" si="26"/>
        <v>30.358302498197737</v>
      </c>
      <c r="I273" s="23">
        <f t="shared" si="30"/>
        <v>36</v>
      </c>
      <c r="J273" s="5" t="s">
        <v>471</v>
      </c>
      <c r="K273" s="49">
        <v>5.1871600000000004</v>
      </c>
      <c r="L273" s="49">
        <v>96.476892000000007</v>
      </c>
      <c r="M273" s="49">
        <f t="shared" si="27"/>
        <v>64.76950910526368</v>
      </c>
      <c r="N273" s="66">
        <f t="shared" si="28"/>
        <v>64.76950910526368</v>
      </c>
    </row>
    <row r="274" spans="2:14" x14ac:dyDescent="0.35">
      <c r="B274" s="23">
        <f t="shared" si="29"/>
        <v>37</v>
      </c>
      <c r="C274" s="5" t="s">
        <v>326</v>
      </c>
      <c r="D274" s="49">
        <v>5.1968449999999997</v>
      </c>
      <c r="E274" s="49">
        <v>96.789702000000005</v>
      </c>
      <c r="F274" s="49">
        <f t="shared" si="26"/>
        <v>30.126558135872443</v>
      </c>
      <c r="I274" s="23">
        <f t="shared" si="30"/>
        <v>37</v>
      </c>
      <c r="J274" s="5" t="s">
        <v>472</v>
      </c>
      <c r="K274" s="49">
        <v>5.1867109999999998</v>
      </c>
      <c r="L274" s="49">
        <v>96.475757000000002</v>
      </c>
      <c r="M274" s="49">
        <f t="shared" si="27"/>
        <v>64.897561384474159</v>
      </c>
      <c r="N274" s="66">
        <f t="shared" si="28"/>
        <v>64.897561384474159</v>
      </c>
    </row>
    <row r="275" spans="2:14" x14ac:dyDescent="0.35">
      <c r="B275" s="23">
        <f t="shared" si="29"/>
        <v>38</v>
      </c>
      <c r="C275" s="5" t="s">
        <v>345</v>
      </c>
      <c r="D275" s="49">
        <v>5.1971780000000001</v>
      </c>
      <c r="E275" s="49">
        <v>96.786203299999997</v>
      </c>
      <c r="F275" s="49">
        <f t="shared" si="26"/>
        <v>30.510417519053366</v>
      </c>
      <c r="I275" s="23">
        <f t="shared" si="30"/>
        <v>38</v>
      </c>
      <c r="J275" s="5" t="s">
        <v>437</v>
      </c>
      <c r="K275" s="49">
        <v>5.189254</v>
      </c>
      <c r="L275" s="49">
        <v>96.443702000000002</v>
      </c>
      <c r="M275" s="49">
        <f t="shared" si="27"/>
        <v>68.429749001258671</v>
      </c>
      <c r="N275" s="66">
        <f t="shared" si="28"/>
        <v>68.429749001258671</v>
      </c>
    </row>
    <row r="276" spans="2:14" x14ac:dyDescent="0.35">
      <c r="B276" s="23">
        <f t="shared" si="29"/>
        <v>39</v>
      </c>
      <c r="C276" s="5" t="s">
        <v>732</v>
      </c>
      <c r="D276" s="49">
        <v>5.2493610000000004</v>
      </c>
      <c r="E276" s="49">
        <v>96.771180999999999</v>
      </c>
      <c r="F276" s="49">
        <f t="shared" si="26"/>
        <v>32.310614934876227</v>
      </c>
      <c r="I276" s="23">
        <f t="shared" si="30"/>
        <v>39</v>
      </c>
      <c r="J276" s="5" t="s">
        <v>435</v>
      </c>
      <c r="K276" s="49">
        <v>5.1896959999999996</v>
      </c>
      <c r="L276" s="49">
        <v>96.442824000000002</v>
      </c>
      <c r="M276" s="49">
        <f t="shared" si="27"/>
        <v>68.524726115067139</v>
      </c>
      <c r="N276" s="66">
        <f t="shared" si="28"/>
        <v>68.524726115067139</v>
      </c>
    </row>
    <row r="277" spans="2:14" x14ac:dyDescent="0.35">
      <c r="B277" s="23">
        <f t="shared" si="29"/>
        <v>40</v>
      </c>
      <c r="C277" s="5" t="s">
        <v>1106</v>
      </c>
      <c r="D277" s="49">
        <v>5.252853</v>
      </c>
      <c r="E277" s="49">
        <v>96.789731000000003</v>
      </c>
      <c r="F277" s="49">
        <f t="shared" si="26"/>
        <v>30.320589886396149</v>
      </c>
      <c r="I277" s="23">
        <f t="shared" si="30"/>
        <v>40</v>
      </c>
      <c r="J277" s="5" t="s">
        <v>428</v>
      </c>
      <c r="K277" s="49">
        <v>5.1922540000000001</v>
      </c>
      <c r="L277" s="49">
        <v>96.435479000000001</v>
      </c>
      <c r="M277" s="49">
        <f t="shared" si="27"/>
        <v>69.325680769515486</v>
      </c>
      <c r="N277" s="66">
        <f t="shared" si="28"/>
        <v>69.325680769515486</v>
      </c>
    </row>
    <row r="278" spans="2:14" x14ac:dyDescent="0.35">
      <c r="B278" s="23">
        <f t="shared" si="29"/>
        <v>41</v>
      </c>
      <c r="C278" s="5" t="s">
        <v>746</v>
      </c>
      <c r="D278" s="49">
        <v>5.2375020000000001</v>
      </c>
      <c r="E278" s="49">
        <v>96.803095999999996</v>
      </c>
      <c r="F278" s="49">
        <f t="shared" si="26"/>
        <v>28.66379916441463</v>
      </c>
      <c r="I278" s="23">
        <f t="shared" si="30"/>
        <v>41</v>
      </c>
      <c r="J278" s="5" t="s">
        <v>451</v>
      </c>
      <c r="K278" s="49">
        <v>5.2007009999999996</v>
      </c>
      <c r="L278" s="49">
        <v>96.390874999999994</v>
      </c>
      <c r="M278" s="49">
        <f t="shared" si="27"/>
        <v>74.233199241148228</v>
      </c>
      <c r="N278" s="66">
        <f t="shared" si="28"/>
        <v>74.233199241148228</v>
      </c>
    </row>
    <row r="279" spans="2:14" x14ac:dyDescent="0.35">
      <c r="B279" s="23">
        <f t="shared" si="29"/>
        <v>42</v>
      </c>
      <c r="C279" s="5" t="s">
        <v>761</v>
      </c>
      <c r="D279" s="49">
        <v>5.1572969999999998</v>
      </c>
      <c r="E279" s="49">
        <v>96.790768</v>
      </c>
      <c r="F279" s="49">
        <f t="shared" si="26"/>
        <v>30.640416910777315</v>
      </c>
      <c r="I279" s="23">
        <f t="shared" si="30"/>
        <v>42</v>
      </c>
      <c r="J279" s="5" t="s">
        <v>51</v>
      </c>
      <c r="K279" s="49">
        <v>5.202553</v>
      </c>
      <c r="L279" s="49">
        <v>96.374416999999994</v>
      </c>
      <c r="M279" s="49">
        <f t="shared" si="27"/>
        <v>76.050651206759014</v>
      </c>
      <c r="N279" s="66">
        <f t="shared" si="28"/>
        <v>76.050651206759014</v>
      </c>
    </row>
    <row r="280" spans="2:14" x14ac:dyDescent="0.35">
      <c r="B280" s="23">
        <f t="shared" si="29"/>
        <v>43</v>
      </c>
      <c r="C280" s="11" t="s">
        <v>769</v>
      </c>
      <c r="D280" s="49">
        <v>5.1412529999999999</v>
      </c>
      <c r="E280" s="49">
        <v>96.795539000000005</v>
      </c>
      <c r="F280" s="49">
        <f t="shared" si="26"/>
        <v>30.562272923620267</v>
      </c>
      <c r="I280" s="23">
        <f t="shared" si="30"/>
        <v>43</v>
      </c>
      <c r="J280" s="5" t="s">
        <v>1162</v>
      </c>
      <c r="K280" s="49">
        <v>5.1968259999999997</v>
      </c>
      <c r="L280" s="49">
        <v>96.370136000000002</v>
      </c>
      <c r="M280" s="49">
        <f t="shared" si="27"/>
        <v>76.54020729962987</v>
      </c>
      <c r="N280" s="66">
        <f t="shared" si="28"/>
        <v>76.54020729962987</v>
      </c>
    </row>
    <row r="281" spans="2:14" x14ac:dyDescent="0.35">
      <c r="B281" s="23">
        <f t="shared" si="29"/>
        <v>44</v>
      </c>
      <c r="C281" s="9" t="s">
        <v>1193</v>
      </c>
      <c r="D281" s="49">
        <v>5.2262870000000001</v>
      </c>
      <c r="E281" s="49">
        <v>96.878065000000007</v>
      </c>
      <c r="F281" s="49">
        <f t="shared" si="26"/>
        <v>20.295437620840122</v>
      </c>
      <c r="I281" s="23">
        <f t="shared" si="30"/>
        <v>44</v>
      </c>
      <c r="J281" s="5" t="s">
        <v>527</v>
      </c>
      <c r="K281" s="49">
        <v>5.2069989999999997</v>
      </c>
      <c r="L281" s="49">
        <v>96.367952000000002</v>
      </c>
      <c r="M281" s="49">
        <f t="shared" si="27"/>
        <v>76.757949945990077</v>
      </c>
      <c r="N281" s="66">
        <f t="shared" si="28"/>
        <v>76.757949945990077</v>
      </c>
    </row>
    <row r="282" spans="2:14" x14ac:dyDescent="0.35">
      <c r="D282" s="34"/>
      <c r="E282" s="34"/>
      <c r="F282" s="34"/>
      <c r="M282" s="34"/>
    </row>
    <row r="283" spans="2:14" x14ac:dyDescent="0.35">
      <c r="D283" s="34"/>
      <c r="E283" s="34"/>
      <c r="F283" s="34"/>
      <c r="M283" s="34"/>
    </row>
    <row r="284" spans="2:14" ht="23.5" x14ac:dyDescent="0.55000000000000004">
      <c r="B284" s="52">
        <v>6</v>
      </c>
      <c r="C284" s="52" t="s">
        <v>1160</v>
      </c>
      <c r="D284" s="34"/>
      <c r="E284" s="34"/>
      <c r="F284" s="34"/>
      <c r="M284" s="34"/>
    </row>
    <row r="285" spans="2:14" ht="23.5" x14ac:dyDescent="0.55000000000000004">
      <c r="B285" s="52"/>
      <c r="C285" s="57" t="s">
        <v>1224</v>
      </c>
      <c r="D285" s="34"/>
      <c r="E285" s="34"/>
      <c r="F285" s="34"/>
      <c r="J285" s="57" t="s">
        <v>1225</v>
      </c>
      <c r="M285" s="34"/>
    </row>
    <row r="286" spans="2:14" x14ac:dyDescent="0.35">
      <c r="B286" s="124" t="s">
        <v>1</v>
      </c>
      <c r="C286" s="124" t="s">
        <v>3</v>
      </c>
      <c r="D286" s="126" t="s">
        <v>1146</v>
      </c>
      <c r="E286" s="126" t="s">
        <v>1147</v>
      </c>
      <c r="F286" s="172" t="s">
        <v>1240</v>
      </c>
      <c r="I286" s="124" t="s">
        <v>1</v>
      </c>
      <c r="J286" s="124" t="s">
        <v>3</v>
      </c>
      <c r="K286" s="126" t="s">
        <v>1146</v>
      </c>
      <c r="L286" s="126" t="s">
        <v>1147</v>
      </c>
      <c r="M286" s="172" t="s">
        <v>1240</v>
      </c>
      <c r="N286" s="174" t="s">
        <v>1242</v>
      </c>
    </row>
    <row r="287" spans="2:14" x14ac:dyDescent="0.35">
      <c r="B287" s="124"/>
      <c r="C287" s="124"/>
      <c r="D287" s="127"/>
      <c r="E287" s="127"/>
      <c r="F287" s="173"/>
      <c r="I287" s="124"/>
      <c r="J287" s="124"/>
      <c r="K287" s="127"/>
      <c r="L287" s="127"/>
      <c r="M287" s="173"/>
      <c r="N287" s="175"/>
    </row>
    <row r="288" spans="2:14" ht="14.5" customHeight="1" x14ac:dyDescent="0.35">
      <c r="B288" s="23">
        <v>1</v>
      </c>
      <c r="C288" s="5" t="s">
        <v>1159</v>
      </c>
      <c r="D288" s="49">
        <v>5.2012660000000004</v>
      </c>
      <c r="E288" s="49">
        <v>96.367830999999995</v>
      </c>
      <c r="F288" s="49">
        <f t="shared" ref="F288:F316" si="31">2*6371*SIN(SQRT((SIN(($C$4*(3.14159/180)-D288*(3.14159/180))/2))^2+COS($C$4*(3.14159/180))*COS(D288*(3.14159/180))*SIN((($C$5*(3.14159/180)-E288*(3.14159/180))/2))^2))</f>
        <v>76.782822320297228</v>
      </c>
      <c r="I288" s="23">
        <v>1</v>
      </c>
      <c r="J288" s="5" t="s">
        <v>770</v>
      </c>
      <c r="K288" s="49">
        <v>5.2108650000000001</v>
      </c>
      <c r="L288" s="49">
        <v>96.831115999999994</v>
      </c>
      <c r="M288" s="49">
        <f t="shared" ref="M288:M316" si="32">2*6371*SIN(SQRT((SIN(($C$4*(3.14159/180)-K288*(3.14159/180))/2))^2+COS($C$4*(3.14159/180))*COS(K288*(3.14159/180))*SIN((($C$5*(3.14159/180)-L288*(3.14159/180))/2))^2))</f>
        <v>25.470302637618168</v>
      </c>
      <c r="N288" s="66">
        <f t="shared" ref="N288:N316" si="33">2*6371*SIN(SQRT((SIN(($C$4*(3.14159/180)-K288*(3.14159/180))/2))^2+COS($C$4*(3.14159/180))*COS(K288*(3.14159/180))*SIN((($C$5*(3.14159/180)-L288*(3.14159/180))/2))^2))</f>
        <v>25.470302637618168</v>
      </c>
    </row>
    <row r="289" spans="2:14" x14ac:dyDescent="0.35">
      <c r="B289" s="23">
        <f t="shared" ref="B289:B316" si="34">B288+1</f>
        <v>2</v>
      </c>
      <c r="C289" s="5" t="s">
        <v>43</v>
      </c>
      <c r="D289" s="49">
        <v>5.2045659999999998</v>
      </c>
      <c r="E289" s="49">
        <v>96.368295000000003</v>
      </c>
      <c r="F289" s="49">
        <f t="shared" si="31"/>
        <v>76.724198791232567</v>
      </c>
      <c r="I289" s="23">
        <f t="shared" ref="I289:I316" si="35">I288+1</f>
        <v>2</v>
      </c>
      <c r="J289" s="5" t="s">
        <v>390</v>
      </c>
      <c r="K289" s="49">
        <v>5.2135379999999998</v>
      </c>
      <c r="L289" s="49">
        <v>96.794347999999999</v>
      </c>
      <c r="M289" s="49">
        <f t="shared" si="32"/>
        <v>29.536317550383551</v>
      </c>
      <c r="N289" s="66">
        <f t="shared" si="33"/>
        <v>29.536317550383551</v>
      </c>
    </row>
    <row r="290" spans="2:14" x14ac:dyDescent="0.35">
      <c r="B290" s="23">
        <f t="shared" si="34"/>
        <v>3</v>
      </c>
      <c r="C290" s="5" t="s">
        <v>512</v>
      </c>
      <c r="D290" s="49">
        <v>5.1893349999999998</v>
      </c>
      <c r="E290" s="49">
        <v>96.492956000000007</v>
      </c>
      <c r="F290" s="49">
        <f t="shared" si="31"/>
        <v>62.980912968172596</v>
      </c>
      <c r="I290" s="23">
        <f t="shared" si="35"/>
        <v>3</v>
      </c>
      <c r="J290" s="5" t="s">
        <v>393</v>
      </c>
      <c r="K290" s="49">
        <v>5.2140769999999996</v>
      </c>
      <c r="L290" s="49">
        <v>96.789102999999997</v>
      </c>
      <c r="M290" s="49">
        <f t="shared" si="32"/>
        <v>30.116550417138871</v>
      </c>
      <c r="N290" s="66">
        <f t="shared" si="33"/>
        <v>30.116550417138871</v>
      </c>
    </row>
    <row r="291" spans="2:14" x14ac:dyDescent="0.35">
      <c r="B291" s="23">
        <f t="shared" si="34"/>
        <v>4</v>
      </c>
      <c r="C291" s="5" t="s">
        <v>530</v>
      </c>
      <c r="D291" s="49">
        <v>5.1965630000000003</v>
      </c>
      <c r="E291" s="49">
        <v>96.555655999999999</v>
      </c>
      <c r="F291" s="49">
        <f t="shared" si="31"/>
        <v>56.009263732796292</v>
      </c>
      <c r="I291" s="23">
        <f t="shared" si="35"/>
        <v>4</v>
      </c>
      <c r="J291" s="5" t="s">
        <v>295</v>
      </c>
      <c r="K291" s="49">
        <v>5.1810749999999999</v>
      </c>
      <c r="L291" s="49">
        <v>96.788748999999996</v>
      </c>
      <c r="M291" s="49">
        <f t="shared" si="32"/>
        <v>30.407265956717289</v>
      </c>
      <c r="N291" s="66">
        <f t="shared" si="33"/>
        <v>30.407265956717289</v>
      </c>
    </row>
    <row r="292" spans="2:14" x14ac:dyDescent="0.35">
      <c r="B292" s="23">
        <f t="shared" si="34"/>
        <v>5</v>
      </c>
      <c r="C292" s="5" t="s">
        <v>555</v>
      </c>
      <c r="D292" s="49">
        <v>5.1957570000000004</v>
      </c>
      <c r="E292" s="49">
        <v>96.606448</v>
      </c>
      <c r="F292" s="49">
        <f t="shared" si="31"/>
        <v>50.393591897227921</v>
      </c>
      <c r="I292" s="23">
        <f t="shared" si="35"/>
        <v>5</v>
      </c>
      <c r="J292" s="5" t="s">
        <v>303</v>
      </c>
      <c r="K292" s="49">
        <v>5.1819230000000003</v>
      </c>
      <c r="L292" s="49">
        <v>96.788509000000005</v>
      </c>
      <c r="M292" s="49">
        <f t="shared" si="32"/>
        <v>30.42165140051258</v>
      </c>
      <c r="N292" s="66">
        <f t="shared" si="33"/>
        <v>30.42165140051258</v>
      </c>
    </row>
    <row r="293" spans="2:14" x14ac:dyDescent="0.35">
      <c r="B293" s="23">
        <f t="shared" si="34"/>
        <v>6</v>
      </c>
      <c r="C293" s="5" t="s">
        <v>561</v>
      </c>
      <c r="D293" s="49">
        <v>5.1990119999999997</v>
      </c>
      <c r="E293" s="49">
        <v>96.573089999999993</v>
      </c>
      <c r="F293" s="49">
        <f t="shared" si="31"/>
        <v>54.069838778087608</v>
      </c>
      <c r="I293" s="23">
        <f t="shared" si="35"/>
        <v>6</v>
      </c>
      <c r="J293" s="5" t="s">
        <v>299</v>
      </c>
      <c r="K293" s="49">
        <v>5.181114</v>
      </c>
      <c r="L293" s="49">
        <v>96.788297</v>
      </c>
      <c r="M293" s="49">
        <f t="shared" si="32"/>
        <v>30.456348990954361</v>
      </c>
      <c r="N293" s="66">
        <f t="shared" si="33"/>
        <v>30.456348990954361</v>
      </c>
    </row>
    <row r="294" spans="2:14" x14ac:dyDescent="0.35">
      <c r="B294" s="23">
        <f t="shared" si="34"/>
        <v>7</v>
      </c>
      <c r="C294" s="5" t="s">
        <v>563</v>
      </c>
      <c r="D294" s="49">
        <v>5.1994499999999997</v>
      </c>
      <c r="E294" s="49">
        <v>96.569508999999996</v>
      </c>
      <c r="F294" s="49">
        <f t="shared" si="31"/>
        <v>54.464426710329178</v>
      </c>
      <c r="I294" s="23">
        <f t="shared" si="35"/>
        <v>7</v>
      </c>
      <c r="J294" s="5" t="s">
        <v>735</v>
      </c>
      <c r="K294" s="49">
        <v>5.2564739999999999</v>
      </c>
      <c r="L294" s="49">
        <v>96.785794999999993</v>
      </c>
      <c r="M294" s="49">
        <f t="shared" si="32"/>
        <v>30.808404967820842</v>
      </c>
      <c r="N294" s="66">
        <f t="shared" si="33"/>
        <v>30.808404967820842</v>
      </c>
    </row>
    <row r="295" spans="2:14" x14ac:dyDescent="0.35">
      <c r="B295" s="23">
        <f t="shared" si="34"/>
        <v>8</v>
      </c>
      <c r="C295" s="5" t="s">
        <v>566</v>
      </c>
      <c r="D295" s="49">
        <v>5.1998379999999997</v>
      </c>
      <c r="E295" s="49">
        <v>96.561158000000006</v>
      </c>
      <c r="F295" s="49">
        <f t="shared" si="31"/>
        <v>55.387184035225921</v>
      </c>
      <c r="I295" s="23">
        <f t="shared" si="35"/>
        <v>8</v>
      </c>
      <c r="J295" s="9" t="s">
        <v>368</v>
      </c>
      <c r="K295" s="49">
        <v>5.1982699999999999</v>
      </c>
      <c r="L295" s="49">
        <v>96.778160999999997</v>
      </c>
      <c r="M295" s="49">
        <f t="shared" si="32"/>
        <v>31.390940770673126</v>
      </c>
      <c r="N295" s="66">
        <f t="shared" si="33"/>
        <v>31.390940770673126</v>
      </c>
    </row>
    <row r="296" spans="2:14" x14ac:dyDescent="0.35">
      <c r="B296" s="23">
        <f t="shared" si="34"/>
        <v>9</v>
      </c>
      <c r="C296" s="5" t="s">
        <v>569</v>
      </c>
      <c r="D296" s="49">
        <v>5.2001309999999998</v>
      </c>
      <c r="E296" s="49">
        <v>96.565584000000001</v>
      </c>
      <c r="F296" s="49">
        <f t="shared" si="31"/>
        <v>54.896261221844377</v>
      </c>
      <c r="I296" s="23">
        <f t="shared" si="35"/>
        <v>9</v>
      </c>
      <c r="J296" s="9" t="s">
        <v>753</v>
      </c>
      <c r="K296" s="49">
        <v>5.2430459999999997</v>
      </c>
      <c r="L296" s="49">
        <v>96.767268999999999</v>
      </c>
      <c r="M296" s="49">
        <f t="shared" si="32"/>
        <v>32.669490951328193</v>
      </c>
      <c r="N296" s="66">
        <f t="shared" si="33"/>
        <v>32.669490951328193</v>
      </c>
    </row>
    <row r="297" spans="2:14" x14ac:dyDescent="0.35">
      <c r="B297" s="23">
        <f t="shared" si="34"/>
        <v>10</v>
      </c>
      <c r="C297" s="5" t="s">
        <v>571</v>
      </c>
      <c r="D297" s="49">
        <v>5.2992439999999998</v>
      </c>
      <c r="E297" s="49">
        <v>96.563184000000007</v>
      </c>
      <c r="F297" s="49">
        <f t="shared" si="31"/>
        <v>55.896923842346631</v>
      </c>
      <c r="I297" s="23">
        <f t="shared" si="35"/>
        <v>10</v>
      </c>
      <c r="J297" s="5" t="s">
        <v>698</v>
      </c>
      <c r="K297" s="49">
        <v>5.2285339999999998</v>
      </c>
      <c r="L297" s="49">
        <v>96.733182999999997</v>
      </c>
      <c r="M297" s="49">
        <f t="shared" si="32"/>
        <v>36.333419304037889</v>
      </c>
      <c r="N297" s="66">
        <f t="shared" si="33"/>
        <v>36.333419304037889</v>
      </c>
    </row>
    <row r="298" spans="2:14" x14ac:dyDescent="0.35">
      <c r="B298" s="23">
        <f t="shared" si="34"/>
        <v>11</v>
      </c>
      <c r="C298" s="5" t="s">
        <v>574</v>
      </c>
      <c r="D298" s="49">
        <v>5.199865</v>
      </c>
      <c r="E298" s="49">
        <v>96.561176000000003</v>
      </c>
      <c r="F298" s="49">
        <f t="shared" si="31"/>
        <v>55.385092278510285</v>
      </c>
      <c r="I298" s="23">
        <f t="shared" si="35"/>
        <v>11</v>
      </c>
      <c r="J298" s="11" t="s">
        <v>276</v>
      </c>
      <c r="K298" s="49">
        <v>5.2098779999999998</v>
      </c>
      <c r="L298" s="49">
        <v>96.726257000000004</v>
      </c>
      <c r="M298" s="49">
        <f t="shared" si="32"/>
        <v>37.081565789467959</v>
      </c>
      <c r="N298" s="66">
        <f t="shared" si="33"/>
        <v>37.081565789467959</v>
      </c>
    </row>
    <row r="299" spans="2:14" x14ac:dyDescent="0.35">
      <c r="B299" s="23">
        <f t="shared" si="34"/>
        <v>12</v>
      </c>
      <c r="C299" s="5" t="s">
        <v>609</v>
      </c>
      <c r="D299" s="49">
        <v>5.2051759999999998</v>
      </c>
      <c r="E299" s="49">
        <v>96.675064000000006</v>
      </c>
      <c r="F299" s="49">
        <f t="shared" si="31"/>
        <v>42.761412667980586</v>
      </c>
      <c r="I299" s="23">
        <f t="shared" si="35"/>
        <v>12</v>
      </c>
      <c r="J299" s="11" t="s">
        <v>235</v>
      </c>
      <c r="K299" s="49">
        <v>5.203354</v>
      </c>
      <c r="L299" s="49">
        <v>96.706505000000007</v>
      </c>
      <c r="M299" s="49">
        <f t="shared" si="32"/>
        <v>39.288263650752917</v>
      </c>
      <c r="N299" s="66">
        <f t="shared" si="33"/>
        <v>39.288263650752917</v>
      </c>
    </row>
    <row r="300" spans="2:14" x14ac:dyDescent="0.35">
      <c r="B300" s="23">
        <f t="shared" si="34"/>
        <v>13</v>
      </c>
      <c r="C300" s="5" t="s">
        <v>612</v>
      </c>
      <c r="D300" s="49">
        <v>5.2053929999999999</v>
      </c>
      <c r="E300" s="49">
        <v>96.674902000000003</v>
      </c>
      <c r="F300" s="49">
        <f t="shared" si="31"/>
        <v>42.778653329711048</v>
      </c>
      <c r="I300" s="23">
        <f t="shared" si="35"/>
        <v>13</v>
      </c>
      <c r="J300" s="5" t="s">
        <v>715</v>
      </c>
      <c r="K300" s="49">
        <v>5.2259520000000004</v>
      </c>
      <c r="L300" s="49">
        <v>96.705573000000001</v>
      </c>
      <c r="M300" s="49">
        <f t="shared" si="32"/>
        <v>39.379838127107305</v>
      </c>
      <c r="N300" s="66">
        <f t="shared" si="33"/>
        <v>39.379838127107305</v>
      </c>
    </row>
    <row r="301" spans="2:14" x14ac:dyDescent="0.35">
      <c r="B301" s="23">
        <f t="shared" si="34"/>
        <v>14</v>
      </c>
      <c r="C301" s="5" t="s">
        <v>615</v>
      </c>
      <c r="D301" s="49">
        <v>5.20601</v>
      </c>
      <c r="E301" s="49">
        <v>96.669195000000002</v>
      </c>
      <c r="F301" s="49">
        <f t="shared" si="31"/>
        <v>43.408504166726779</v>
      </c>
      <c r="I301" s="23">
        <f t="shared" si="35"/>
        <v>14</v>
      </c>
      <c r="J301" s="11" t="s">
        <v>91</v>
      </c>
      <c r="K301" s="49">
        <v>5.2016010000000001</v>
      </c>
      <c r="L301" s="49">
        <v>96.701607999999993</v>
      </c>
      <c r="M301" s="49">
        <f t="shared" si="32"/>
        <v>39.837690196213138</v>
      </c>
      <c r="N301" s="66">
        <f t="shared" si="33"/>
        <v>39.837690196213138</v>
      </c>
    </row>
    <row r="302" spans="2:14" x14ac:dyDescent="0.35">
      <c r="B302" s="23">
        <f t="shared" si="34"/>
        <v>15</v>
      </c>
      <c r="C302" s="5" t="s">
        <v>601</v>
      </c>
      <c r="D302" s="49">
        <v>5.2045380000000003</v>
      </c>
      <c r="E302" s="49">
        <v>96.677631000000005</v>
      </c>
      <c r="F302" s="49">
        <f t="shared" si="31"/>
        <v>42.479400330723195</v>
      </c>
      <c r="I302" s="23">
        <f t="shared" si="35"/>
        <v>15</v>
      </c>
      <c r="J302" s="5" t="s">
        <v>601</v>
      </c>
      <c r="K302" s="49">
        <v>5.2045380000000003</v>
      </c>
      <c r="L302" s="49">
        <v>96.677631000000005</v>
      </c>
      <c r="M302" s="49">
        <f t="shared" si="32"/>
        <v>42.479400330723195</v>
      </c>
      <c r="N302" s="66">
        <f t="shared" si="33"/>
        <v>42.479400330723195</v>
      </c>
    </row>
    <row r="303" spans="2:14" x14ac:dyDescent="0.35">
      <c r="B303" s="23">
        <f t="shared" si="34"/>
        <v>16</v>
      </c>
      <c r="C303" s="11" t="s">
        <v>91</v>
      </c>
      <c r="D303" s="49">
        <v>5.2016010000000001</v>
      </c>
      <c r="E303" s="49">
        <v>96.701607999999993</v>
      </c>
      <c r="F303" s="49">
        <f t="shared" si="31"/>
        <v>39.837690196213138</v>
      </c>
      <c r="I303" s="23">
        <f t="shared" si="35"/>
        <v>16</v>
      </c>
      <c r="J303" s="5" t="s">
        <v>609</v>
      </c>
      <c r="K303" s="49">
        <v>5.2051759999999998</v>
      </c>
      <c r="L303" s="49">
        <v>96.675064000000006</v>
      </c>
      <c r="M303" s="49">
        <f t="shared" si="32"/>
        <v>42.761412667980586</v>
      </c>
      <c r="N303" s="66">
        <f t="shared" si="33"/>
        <v>42.761412667980586</v>
      </c>
    </row>
    <row r="304" spans="2:14" x14ac:dyDescent="0.35">
      <c r="B304" s="23">
        <f t="shared" si="34"/>
        <v>17</v>
      </c>
      <c r="C304" s="11" t="s">
        <v>235</v>
      </c>
      <c r="D304" s="49">
        <v>5.203354</v>
      </c>
      <c r="E304" s="49">
        <v>96.706505000000007</v>
      </c>
      <c r="F304" s="49">
        <f t="shared" si="31"/>
        <v>39.288263650752917</v>
      </c>
      <c r="I304" s="23">
        <f t="shared" si="35"/>
        <v>17</v>
      </c>
      <c r="J304" s="5" t="s">
        <v>612</v>
      </c>
      <c r="K304" s="49">
        <v>5.2053929999999999</v>
      </c>
      <c r="L304" s="49">
        <v>96.674902000000003</v>
      </c>
      <c r="M304" s="49">
        <f t="shared" si="32"/>
        <v>42.778653329711048</v>
      </c>
      <c r="N304" s="66">
        <f t="shared" si="33"/>
        <v>42.778653329711048</v>
      </c>
    </row>
    <row r="305" spans="2:14" x14ac:dyDescent="0.35">
      <c r="B305" s="23">
        <f t="shared" si="34"/>
        <v>18</v>
      </c>
      <c r="C305" s="11" t="s">
        <v>276</v>
      </c>
      <c r="D305" s="49">
        <v>5.2098779999999998</v>
      </c>
      <c r="E305" s="49">
        <v>96.726257000000004</v>
      </c>
      <c r="F305" s="49">
        <f t="shared" si="31"/>
        <v>37.081565789467959</v>
      </c>
      <c r="I305" s="23">
        <f t="shared" si="35"/>
        <v>18</v>
      </c>
      <c r="J305" s="5" t="s">
        <v>615</v>
      </c>
      <c r="K305" s="49">
        <v>5.20601</v>
      </c>
      <c r="L305" s="49">
        <v>96.669195000000002</v>
      </c>
      <c r="M305" s="49">
        <f t="shared" si="32"/>
        <v>43.408504166726779</v>
      </c>
      <c r="N305" s="66">
        <f t="shared" si="33"/>
        <v>43.408504166726779</v>
      </c>
    </row>
    <row r="306" spans="2:14" x14ac:dyDescent="0.35">
      <c r="B306" s="23">
        <f t="shared" si="34"/>
        <v>19</v>
      </c>
      <c r="C306" s="5" t="s">
        <v>715</v>
      </c>
      <c r="D306" s="49">
        <v>5.2259520000000004</v>
      </c>
      <c r="E306" s="49">
        <v>96.705573000000001</v>
      </c>
      <c r="F306" s="49">
        <f t="shared" si="31"/>
        <v>39.379838127107305</v>
      </c>
      <c r="I306" s="23">
        <f t="shared" si="35"/>
        <v>19</v>
      </c>
      <c r="J306" s="5" t="s">
        <v>555</v>
      </c>
      <c r="K306" s="49">
        <v>5.1957570000000004</v>
      </c>
      <c r="L306" s="49">
        <v>96.606448</v>
      </c>
      <c r="M306" s="49">
        <f t="shared" si="32"/>
        <v>50.393591897227921</v>
      </c>
      <c r="N306" s="66">
        <f t="shared" si="33"/>
        <v>50.393591897227921</v>
      </c>
    </row>
    <row r="307" spans="2:14" x14ac:dyDescent="0.35">
      <c r="B307" s="23">
        <f t="shared" si="34"/>
        <v>20</v>
      </c>
      <c r="C307" s="5" t="s">
        <v>698</v>
      </c>
      <c r="D307" s="49">
        <v>5.2285339999999998</v>
      </c>
      <c r="E307" s="49">
        <v>96.733182999999997</v>
      </c>
      <c r="F307" s="49">
        <f t="shared" si="31"/>
        <v>36.333419304037889</v>
      </c>
      <c r="I307" s="23">
        <f t="shared" si="35"/>
        <v>20</v>
      </c>
      <c r="J307" s="5" t="s">
        <v>561</v>
      </c>
      <c r="K307" s="49">
        <v>5.1990119999999997</v>
      </c>
      <c r="L307" s="49">
        <v>96.573089999999993</v>
      </c>
      <c r="M307" s="49">
        <f t="shared" si="32"/>
        <v>54.069838778087608</v>
      </c>
      <c r="N307" s="66">
        <f t="shared" si="33"/>
        <v>54.069838778087608</v>
      </c>
    </row>
    <row r="308" spans="2:14" x14ac:dyDescent="0.35">
      <c r="B308" s="23">
        <f t="shared" si="34"/>
        <v>21</v>
      </c>
      <c r="C308" s="5" t="s">
        <v>390</v>
      </c>
      <c r="D308" s="49">
        <v>5.2135379999999998</v>
      </c>
      <c r="E308" s="49">
        <v>96.794347999999999</v>
      </c>
      <c r="F308" s="49">
        <f t="shared" si="31"/>
        <v>29.536317550383551</v>
      </c>
      <c r="I308" s="23">
        <f t="shared" si="35"/>
        <v>21</v>
      </c>
      <c r="J308" s="5" t="s">
        <v>563</v>
      </c>
      <c r="K308" s="49">
        <v>5.1994499999999997</v>
      </c>
      <c r="L308" s="49">
        <v>96.569508999999996</v>
      </c>
      <c r="M308" s="49">
        <f t="shared" si="32"/>
        <v>54.464426710329178</v>
      </c>
      <c r="N308" s="66">
        <f t="shared" si="33"/>
        <v>54.464426710329178</v>
      </c>
    </row>
    <row r="309" spans="2:14" x14ac:dyDescent="0.35">
      <c r="B309" s="23">
        <f t="shared" si="34"/>
        <v>22</v>
      </c>
      <c r="C309" s="5" t="s">
        <v>295</v>
      </c>
      <c r="D309" s="49">
        <v>5.1810749999999999</v>
      </c>
      <c r="E309" s="49">
        <v>96.788748999999996</v>
      </c>
      <c r="F309" s="49">
        <f t="shared" si="31"/>
        <v>30.407265956717289</v>
      </c>
      <c r="I309" s="23">
        <f t="shared" si="35"/>
        <v>22</v>
      </c>
      <c r="J309" s="5" t="s">
        <v>569</v>
      </c>
      <c r="K309" s="49">
        <v>5.2001309999999998</v>
      </c>
      <c r="L309" s="49">
        <v>96.565584000000001</v>
      </c>
      <c r="M309" s="49">
        <f t="shared" si="32"/>
        <v>54.896261221844377</v>
      </c>
      <c r="N309" s="66">
        <f t="shared" si="33"/>
        <v>54.896261221844377</v>
      </c>
    </row>
    <row r="310" spans="2:14" x14ac:dyDescent="0.35">
      <c r="B310" s="23">
        <f t="shared" si="34"/>
        <v>23</v>
      </c>
      <c r="C310" s="5" t="s">
        <v>299</v>
      </c>
      <c r="D310" s="49">
        <v>5.181114</v>
      </c>
      <c r="E310" s="49">
        <v>96.788297</v>
      </c>
      <c r="F310" s="49">
        <f t="shared" si="31"/>
        <v>30.456348990954361</v>
      </c>
      <c r="I310" s="23">
        <f t="shared" si="35"/>
        <v>23</v>
      </c>
      <c r="J310" s="5" t="s">
        <v>574</v>
      </c>
      <c r="K310" s="49">
        <v>5.199865</v>
      </c>
      <c r="L310" s="49">
        <v>96.561176000000003</v>
      </c>
      <c r="M310" s="49">
        <f t="shared" si="32"/>
        <v>55.385092278510285</v>
      </c>
      <c r="N310" s="66">
        <f t="shared" si="33"/>
        <v>55.385092278510285</v>
      </c>
    </row>
    <row r="311" spans="2:14" x14ac:dyDescent="0.35">
      <c r="B311" s="23">
        <f t="shared" si="34"/>
        <v>24</v>
      </c>
      <c r="C311" s="5" t="s">
        <v>303</v>
      </c>
      <c r="D311" s="49">
        <v>5.1819230000000003</v>
      </c>
      <c r="E311" s="49">
        <v>96.788509000000005</v>
      </c>
      <c r="F311" s="49">
        <f t="shared" si="31"/>
        <v>30.42165140051258</v>
      </c>
      <c r="I311" s="23">
        <f t="shared" si="35"/>
        <v>24</v>
      </c>
      <c r="J311" s="5" t="s">
        <v>566</v>
      </c>
      <c r="K311" s="49">
        <v>5.1998379999999997</v>
      </c>
      <c r="L311" s="49">
        <v>96.561158000000006</v>
      </c>
      <c r="M311" s="49">
        <f t="shared" si="32"/>
        <v>55.387184035225921</v>
      </c>
      <c r="N311" s="66">
        <f t="shared" si="33"/>
        <v>55.387184035225921</v>
      </c>
    </row>
    <row r="312" spans="2:14" x14ac:dyDescent="0.35">
      <c r="B312" s="23">
        <f t="shared" si="34"/>
        <v>25</v>
      </c>
      <c r="C312" s="9" t="s">
        <v>368</v>
      </c>
      <c r="D312" s="49">
        <v>5.1982699999999999</v>
      </c>
      <c r="E312" s="49">
        <v>96.778160999999997</v>
      </c>
      <c r="F312" s="49">
        <f t="shared" si="31"/>
        <v>31.390940770673126</v>
      </c>
      <c r="I312" s="23">
        <f t="shared" si="35"/>
        <v>25</v>
      </c>
      <c r="J312" s="5" t="s">
        <v>571</v>
      </c>
      <c r="K312" s="49">
        <v>5.2992439999999998</v>
      </c>
      <c r="L312" s="49">
        <v>96.563184000000007</v>
      </c>
      <c r="M312" s="49">
        <f t="shared" si="32"/>
        <v>55.896923842346631</v>
      </c>
      <c r="N312" s="66">
        <f t="shared" si="33"/>
        <v>55.896923842346631</v>
      </c>
    </row>
    <row r="313" spans="2:14" x14ac:dyDescent="0.35">
      <c r="B313" s="23">
        <f t="shared" si="34"/>
        <v>26</v>
      </c>
      <c r="C313" s="5" t="s">
        <v>393</v>
      </c>
      <c r="D313" s="49">
        <v>5.2140769999999996</v>
      </c>
      <c r="E313" s="49">
        <v>96.789102999999997</v>
      </c>
      <c r="F313" s="49">
        <f t="shared" si="31"/>
        <v>30.116550417138871</v>
      </c>
      <c r="I313" s="23">
        <f t="shared" si="35"/>
        <v>26</v>
      </c>
      <c r="J313" s="5" t="s">
        <v>530</v>
      </c>
      <c r="K313" s="49">
        <v>5.1965630000000003</v>
      </c>
      <c r="L313" s="49">
        <v>96.555655999999999</v>
      </c>
      <c r="M313" s="49">
        <f t="shared" si="32"/>
        <v>56.009263732796292</v>
      </c>
      <c r="N313" s="66">
        <f t="shared" si="33"/>
        <v>56.009263732796292</v>
      </c>
    </row>
    <row r="314" spans="2:14" x14ac:dyDescent="0.35">
      <c r="B314" s="23">
        <f t="shared" si="34"/>
        <v>27</v>
      </c>
      <c r="C314" s="9" t="s">
        <v>753</v>
      </c>
      <c r="D314" s="49">
        <v>5.2430459999999997</v>
      </c>
      <c r="E314" s="49">
        <v>96.767268999999999</v>
      </c>
      <c r="F314" s="49">
        <f t="shared" si="31"/>
        <v>32.669490951328193</v>
      </c>
      <c r="I314" s="23">
        <f t="shared" si="35"/>
        <v>27</v>
      </c>
      <c r="J314" s="5" t="s">
        <v>512</v>
      </c>
      <c r="K314" s="49">
        <v>5.1893349999999998</v>
      </c>
      <c r="L314" s="49">
        <v>96.492956000000007</v>
      </c>
      <c r="M314" s="49">
        <f t="shared" si="32"/>
        <v>62.980912968172596</v>
      </c>
      <c r="N314" s="66">
        <f t="shared" si="33"/>
        <v>62.980912968172596</v>
      </c>
    </row>
    <row r="315" spans="2:14" x14ac:dyDescent="0.35">
      <c r="B315" s="23">
        <f t="shared" si="34"/>
        <v>28</v>
      </c>
      <c r="C315" s="5" t="s">
        <v>735</v>
      </c>
      <c r="D315" s="49">
        <v>5.2564739999999999</v>
      </c>
      <c r="E315" s="49">
        <v>96.785794999999993</v>
      </c>
      <c r="F315" s="49">
        <f t="shared" si="31"/>
        <v>30.808404967820842</v>
      </c>
      <c r="I315" s="23">
        <f t="shared" si="35"/>
        <v>28</v>
      </c>
      <c r="J315" s="5" t="s">
        <v>43</v>
      </c>
      <c r="K315" s="49">
        <v>5.2045659999999998</v>
      </c>
      <c r="L315" s="49">
        <v>96.368295000000003</v>
      </c>
      <c r="M315" s="49">
        <f t="shared" si="32"/>
        <v>76.724198791232567</v>
      </c>
      <c r="N315" s="66">
        <f t="shared" si="33"/>
        <v>76.724198791232567</v>
      </c>
    </row>
    <row r="316" spans="2:14" x14ac:dyDescent="0.35">
      <c r="B316" s="23">
        <f t="shared" si="34"/>
        <v>29</v>
      </c>
      <c r="C316" s="5" t="s">
        <v>770</v>
      </c>
      <c r="D316" s="49">
        <v>5.2108650000000001</v>
      </c>
      <c r="E316" s="49">
        <v>96.831115999999994</v>
      </c>
      <c r="F316" s="49">
        <f t="shared" si="31"/>
        <v>25.470302637618168</v>
      </c>
      <c r="I316" s="23">
        <f t="shared" si="35"/>
        <v>29</v>
      </c>
      <c r="J316" s="5" t="s">
        <v>1159</v>
      </c>
      <c r="K316" s="49">
        <v>5.2012660000000004</v>
      </c>
      <c r="L316" s="49">
        <v>96.367830999999995</v>
      </c>
      <c r="M316" s="49">
        <f t="shared" si="32"/>
        <v>76.782822320297228</v>
      </c>
      <c r="N316" s="66">
        <f t="shared" si="33"/>
        <v>76.782822320297228</v>
      </c>
    </row>
    <row r="317" spans="2:14" x14ac:dyDescent="0.35">
      <c r="D317" s="34"/>
      <c r="E317" s="34"/>
      <c r="F317" s="34"/>
      <c r="M317" s="34"/>
    </row>
    <row r="318" spans="2:14" x14ac:dyDescent="0.35">
      <c r="D318" s="34"/>
      <c r="E318" s="34"/>
      <c r="F318" s="34"/>
      <c r="M318" s="34"/>
    </row>
    <row r="319" spans="2:14" ht="23.5" x14ac:dyDescent="0.55000000000000004">
      <c r="B319" s="52">
        <v>7</v>
      </c>
      <c r="C319" s="52" t="s">
        <v>1199</v>
      </c>
      <c r="D319" s="34"/>
      <c r="E319" s="34"/>
      <c r="F319" s="34"/>
      <c r="M319" s="34"/>
    </row>
    <row r="320" spans="2:14" ht="23.5" x14ac:dyDescent="0.55000000000000004">
      <c r="B320" s="52"/>
      <c r="C320" s="57" t="s">
        <v>1224</v>
      </c>
      <c r="D320" s="34"/>
      <c r="E320" s="34"/>
      <c r="F320" s="34"/>
      <c r="J320" s="57" t="s">
        <v>1225</v>
      </c>
      <c r="M320" s="34"/>
    </row>
    <row r="321" spans="2:14" x14ac:dyDescent="0.35">
      <c r="B321" s="124" t="s">
        <v>1</v>
      </c>
      <c r="C321" s="124" t="s">
        <v>3</v>
      </c>
      <c r="D321" s="126" t="s">
        <v>1146</v>
      </c>
      <c r="E321" s="126" t="s">
        <v>1147</v>
      </c>
      <c r="F321" s="172" t="s">
        <v>1240</v>
      </c>
      <c r="I321" s="124" t="s">
        <v>1</v>
      </c>
      <c r="J321" s="124" t="s">
        <v>3</v>
      </c>
      <c r="K321" s="126" t="s">
        <v>1146</v>
      </c>
      <c r="L321" s="126" t="s">
        <v>1147</v>
      </c>
      <c r="M321" s="172" t="s">
        <v>1240</v>
      </c>
      <c r="N321" s="174" t="s">
        <v>1242</v>
      </c>
    </row>
    <row r="322" spans="2:14" x14ac:dyDescent="0.35">
      <c r="B322" s="124"/>
      <c r="C322" s="124"/>
      <c r="D322" s="127"/>
      <c r="E322" s="127"/>
      <c r="F322" s="173"/>
      <c r="I322" s="124"/>
      <c r="J322" s="124"/>
      <c r="K322" s="127"/>
      <c r="L322" s="127"/>
      <c r="M322" s="173"/>
      <c r="N322" s="175"/>
    </row>
    <row r="323" spans="2:14" x14ac:dyDescent="0.35">
      <c r="B323" s="23">
        <f t="shared" ref="B323:B335" si="36">B322+1</f>
        <v>1</v>
      </c>
      <c r="C323" s="5" t="s">
        <v>417</v>
      </c>
      <c r="D323" s="49">
        <v>5.2185009999999998</v>
      </c>
      <c r="E323" s="49">
        <v>96.662744000000004</v>
      </c>
      <c r="F323" s="49">
        <f t="shared" ref="F323:F335" si="37">2*6371*SIN(SQRT((SIN(($C$4*(3.14159/180)-D323*(3.14159/180))/2))^2+COS($C$4*(3.14159/180))*COS(D323*(3.14159/180))*SIN((($C$5*(3.14159/180)-E323*(3.14159/180))/2))^2))</f>
        <v>44.108422070979742</v>
      </c>
      <c r="I323" s="23">
        <f t="shared" ref="I323:I335" si="38">I322+1</f>
        <v>1</v>
      </c>
      <c r="J323" s="5" t="s">
        <v>781</v>
      </c>
      <c r="K323" s="49">
        <v>5.2106649999999997</v>
      </c>
      <c r="L323" s="49">
        <v>96.829196999999994</v>
      </c>
      <c r="M323" s="49">
        <f t="shared" ref="M323:M335" si="39">2*6371*SIN(SQRT((SIN(($C$4*(3.14159/180)-K323*(3.14159/180))/2))^2+COS($C$4*(3.14159/180))*COS(K323*(3.14159/180))*SIN((($C$5*(3.14159/180)-L323*(3.14159/180))/2))^2))</f>
        <v>25.683270840156251</v>
      </c>
      <c r="N323" s="66">
        <f t="shared" ref="N323:N335" si="40">2*6371*SIN(SQRT((SIN(($C$4*(3.14159/180)-K323*(3.14159/180))/2))^2+COS($C$4*(3.14159/180))*COS(K323*(3.14159/180))*SIN((($C$5*(3.14159/180)-L323*(3.14159/180))/2))^2))</f>
        <v>25.683270840156251</v>
      </c>
    </row>
    <row r="324" spans="2:14" x14ac:dyDescent="0.35">
      <c r="B324" s="23">
        <f t="shared" si="36"/>
        <v>2</v>
      </c>
      <c r="C324" s="5" t="s">
        <v>424</v>
      </c>
      <c r="D324" s="49">
        <v>5.1919849999999999</v>
      </c>
      <c r="E324" s="49">
        <v>96.435257000000007</v>
      </c>
      <c r="F324" s="49">
        <f t="shared" si="37"/>
        <v>69.351414234581171</v>
      </c>
      <c r="I324" s="23">
        <f t="shared" si="38"/>
        <v>2</v>
      </c>
      <c r="J324" s="5" t="s">
        <v>784</v>
      </c>
      <c r="K324" s="49">
        <v>5.2104939999999997</v>
      </c>
      <c r="L324" s="49">
        <v>96.828806</v>
      </c>
      <c r="M324" s="49">
        <f t="shared" si="39"/>
        <v>25.727019655246242</v>
      </c>
      <c r="N324" s="66">
        <f t="shared" si="40"/>
        <v>25.727019655246242</v>
      </c>
    </row>
    <row r="325" spans="2:14" x14ac:dyDescent="0.35">
      <c r="B325" s="23">
        <f t="shared" si="36"/>
        <v>3</v>
      </c>
      <c r="C325" s="5" t="s">
        <v>425</v>
      </c>
      <c r="D325" s="49">
        <v>5.1922959999999998</v>
      </c>
      <c r="E325" s="49">
        <v>96.436351000000002</v>
      </c>
      <c r="F325" s="49">
        <f t="shared" si="37"/>
        <v>69.229011052785111</v>
      </c>
      <c r="I325" s="23">
        <f t="shared" si="38"/>
        <v>3</v>
      </c>
      <c r="J325" s="5" t="s">
        <v>305</v>
      </c>
      <c r="K325" s="49">
        <v>5.1957810000000002</v>
      </c>
      <c r="L325" s="49">
        <v>96.802764999999994</v>
      </c>
      <c r="M325" s="49">
        <f t="shared" si="39"/>
        <v>28.693031736465141</v>
      </c>
      <c r="N325" s="66">
        <f t="shared" si="40"/>
        <v>28.693031736465141</v>
      </c>
    </row>
    <row r="326" spans="2:14" x14ac:dyDescent="0.35">
      <c r="B326" s="23">
        <f t="shared" si="36"/>
        <v>4</v>
      </c>
      <c r="C326" s="5" t="s">
        <v>1161</v>
      </c>
      <c r="D326" s="49">
        <v>5.1920500000000001</v>
      </c>
      <c r="E326" s="49">
        <v>96.435608999999999</v>
      </c>
      <c r="F326" s="49">
        <f t="shared" si="37"/>
        <v>69.312181754323689</v>
      </c>
      <c r="I326" s="23">
        <f t="shared" si="38"/>
        <v>4</v>
      </c>
      <c r="J326" s="9" t="s">
        <v>743</v>
      </c>
      <c r="K326" s="49">
        <v>5.2559370000000003</v>
      </c>
      <c r="L326" s="49">
        <v>96.789561000000006</v>
      </c>
      <c r="M326" s="49">
        <f t="shared" si="39"/>
        <v>30.387157667908866</v>
      </c>
      <c r="N326" s="66">
        <f t="shared" si="40"/>
        <v>30.387157667908866</v>
      </c>
    </row>
    <row r="327" spans="2:14" x14ac:dyDescent="0.35">
      <c r="B327" s="23">
        <f t="shared" si="36"/>
        <v>5</v>
      </c>
      <c r="C327" s="5" t="s">
        <v>427</v>
      </c>
      <c r="D327" s="49">
        <v>5.1922180000000004</v>
      </c>
      <c r="E327" s="49">
        <v>96.435732999999999</v>
      </c>
      <c r="F327" s="49">
        <f t="shared" si="37"/>
        <v>69.297731066414912</v>
      </c>
      <c r="I327" s="23">
        <f t="shared" si="38"/>
        <v>5</v>
      </c>
      <c r="J327" s="5" t="s">
        <v>376</v>
      </c>
      <c r="K327" s="49">
        <v>5.2098240000000002</v>
      </c>
      <c r="L327" s="49">
        <v>96.751580000000004</v>
      </c>
      <c r="M327" s="49">
        <f t="shared" si="39"/>
        <v>34.278114902857041</v>
      </c>
      <c r="N327" s="66">
        <f t="shared" si="40"/>
        <v>34.278114902857041</v>
      </c>
    </row>
    <row r="328" spans="2:14" x14ac:dyDescent="0.35">
      <c r="B328" s="23">
        <f t="shared" si="36"/>
        <v>6</v>
      </c>
      <c r="C328" s="5" t="s">
        <v>429</v>
      </c>
      <c r="D328" s="49">
        <v>5.1921559999999998</v>
      </c>
      <c r="E328" s="49">
        <v>96.438587999999996</v>
      </c>
      <c r="F328" s="49">
        <f t="shared" si="37"/>
        <v>68.982092762307033</v>
      </c>
      <c r="I328" s="23">
        <f t="shared" si="38"/>
        <v>6</v>
      </c>
      <c r="J328" s="5" t="s">
        <v>373</v>
      </c>
      <c r="K328" s="49">
        <v>5.2104229999999996</v>
      </c>
      <c r="L328" s="49">
        <v>96.750404000000003</v>
      </c>
      <c r="M328" s="49">
        <f t="shared" si="39"/>
        <v>34.406989914357119</v>
      </c>
      <c r="N328" s="66">
        <f t="shared" si="40"/>
        <v>34.406989914357119</v>
      </c>
    </row>
    <row r="329" spans="2:14" x14ac:dyDescent="0.35">
      <c r="B329" s="23">
        <f t="shared" si="36"/>
        <v>7</v>
      </c>
      <c r="C329" s="5" t="s">
        <v>432</v>
      </c>
      <c r="D329" s="49">
        <v>5.1916079999999996</v>
      </c>
      <c r="E329" s="49">
        <v>96.439978999999994</v>
      </c>
      <c r="F329" s="49">
        <f t="shared" si="37"/>
        <v>68.830600714635224</v>
      </c>
      <c r="I329" s="23">
        <f t="shared" si="38"/>
        <v>7</v>
      </c>
      <c r="J329" s="5" t="s">
        <v>417</v>
      </c>
      <c r="K329" s="49">
        <v>5.2185009999999998</v>
      </c>
      <c r="L329" s="49">
        <v>96.662744000000004</v>
      </c>
      <c r="M329" s="49">
        <f t="shared" si="39"/>
        <v>44.108422070979742</v>
      </c>
      <c r="N329" s="66">
        <f t="shared" si="40"/>
        <v>44.108422070979742</v>
      </c>
    </row>
    <row r="330" spans="2:14" x14ac:dyDescent="0.35">
      <c r="B330" s="23">
        <f t="shared" si="36"/>
        <v>8</v>
      </c>
      <c r="C330" s="5" t="s">
        <v>373</v>
      </c>
      <c r="D330" s="49">
        <v>5.2104229999999996</v>
      </c>
      <c r="E330" s="49">
        <v>96.750404000000003</v>
      </c>
      <c r="F330" s="49">
        <f t="shared" si="37"/>
        <v>34.406989914357119</v>
      </c>
      <c r="I330" s="23">
        <f t="shared" si="38"/>
        <v>8</v>
      </c>
      <c r="J330" s="5" t="s">
        <v>432</v>
      </c>
      <c r="K330" s="49">
        <v>5.1916079999999996</v>
      </c>
      <c r="L330" s="49">
        <v>96.439978999999994</v>
      </c>
      <c r="M330" s="49">
        <f t="shared" si="39"/>
        <v>68.830600714635224</v>
      </c>
      <c r="N330" s="66">
        <f t="shared" si="40"/>
        <v>68.830600714635224</v>
      </c>
    </row>
    <row r="331" spans="2:14" x14ac:dyDescent="0.35">
      <c r="B331" s="23">
        <f t="shared" si="36"/>
        <v>9</v>
      </c>
      <c r="C331" s="5" t="s">
        <v>376</v>
      </c>
      <c r="D331" s="49">
        <v>5.2098240000000002</v>
      </c>
      <c r="E331" s="49">
        <v>96.751580000000004</v>
      </c>
      <c r="F331" s="49">
        <f t="shared" si="37"/>
        <v>34.278114902857041</v>
      </c>
      <c r="I331" s="23">
        <f t="shared" si="38"/>
        <v>9</v>
      </c>
      <c r="J331" s="5" t="s">
        <v>429</v>
      </c>
      <c r="K331" s="49">
        <v>5.1921559999999998</v>
      </c>
      <c r="L331" s="49">
        <v>96.438587999999996</v>
      </c>
      <c r="M331" s="49">
        <f t="shared" si="39"/>
        <v>68.982092762307033</v>
      </c>
      <c r="N331" s="66">
        <f t="shared" si="40"/>
        <v>68.982092762307033</v>
      </c>
    </row>
    <row r="332" spans="2:14" x14ac:dyDescent="0.35">
      <c r="B332" s="23">
        <f t="shared" si="36"/>
        <v>10</v>
      </c>
      <c r="C332" s="5" t="s">
        <v>305</v>
      </c>
      <c r="D332" s="49">
        <v>5.1957810000000002</v>
      </c>
      <c r="E332" s="49">
        <v>96.802764999999994</v>
      </c>
      <c r="F332" s="49">
        <f t="shared" si="37"/>
        <v>28.693031736465141</v>
      </c>
      <c r="I332" s="23">
        <f t="shared" si="38"/>
        <v>10</v>
      </c>
      <c r="J332" s="5" t="s">
        <v>425</v>
      </c>
      <c r="K332" s="49">
        <v>5.1922959999999998</v>
      </c>
      <c r="L332" s="49">
        <v>96.436351000000002</v>
      </c>
      <c r="M332" s="49">
        <f t="shared" si="39"/>
        <v>69.229011052785111</v>
      </c>
      <c r="N332" s="66">
        <f t="shared" si="40"/>
        <v>69.229011052785111</v>
      </c>
    </row>
    <row r="333" spans="2:14" x14ac:dyDescent="0.35">
      <c r="B333" s="23">
        <f t="shared" si="36"/>
        <v>11</v>
      </c>
      <c r="C333" s="9" t="s">
        <v>743</v>
      </c>
      <c r="D333" s="49">
        <v>5.2559370000000003</v>
      </c>
      <c r="E333" s="49">
        <v>96.789561000000006</v>
      </c>
      <c r="F333" s="49">
        <f t="shared" si="37"/>
        <v>30.387157667908866</v>
      </c>
      <c r="I333" s="23">
        <f t="shared" si="38"/>
        <v>11</v>
      </c>
      <c r="J333" s="5" t="s">
        <v>427</v>
      </c>
      <c r="K333" s="49">
        <v>5.1922180000000004</v>
      </c>
      <c r="L333" s="49">
        <v>96.435732999999999</v>
      </c>
      <c r="M333" s="49">
        <f t="shared" si="39"/>
        <v>69.297731066414912</v>
      </c>
      <c r="N333" s="66">
        <f t="shared" si="40"/>
        <v>69.297731066414912</v>
      </c>
    </row>
    <row r="334" spans="2:14" x14ac:dyDescent="0.35">
      <c r="B334" s="23">
        <f t="shared" si="36"/>
        <v>12</v>
      </c>
      <c r="C334" s="5" t="s">
        <v>781</v>
      </c>
      <c r="D334" s="49">
        <v>5.2106649999999997</v>
      </c>
      <c r="E334" s="49">
        <v>96.829196999999994</v>
      </c>
      <c r="F334" s="49">
        <f t="shared" si="37"/>
        <v>25.683270840156251</v>
      </c>
      <c r="I334" s="23">
        <f t="shared" si="38"/>
        <v>12</v>
      </c>
      <c r="J334" s="5" t="s">
        <v>1161</v>
      </c>
      <c r="K334" s="49">
        <v>5.1920500000000001</v>
      </c>
      <c r="L334" s="49">
        <v>96.435608999999999</v>
      </c>
      <c r="M334" s="49">
        <f t="shared" si="39"/>
        <v>69.312181754323689</v>
      </c>
      <c r="N334" s="66">
        <f t="shared" si="40"/>
        <v>69.312181754323689</v>
      </c>
    </row>
    <row r="335" spans="2:14" x14ac:dyDescent="0.35">
      <c r="B335" s="23">
        <f t="shared" si="36"/>
        <v>13</v>
      </c>
      <c r="C335" s="5" t="s">
        <v>784</v>
      </c>
      <c r="D335" s="49">
        <v>5.2104939999999997</v>
      </c>
      <c r="E335" s="49">
        <v>96.828806</v>
      </c>
      <c r="F335" s="49">
        <f t="shared" si="37"/>
        <v>25.727019655246242</v>
      </c>
      <c r="I335" s="23">
        <f t="shared" si="38"/>
        <v>13</v>
      </c>
      <c r="J335" s="5" t="s">
        <v>424</v>
      </c>
      <c r="K335" s="49">
        <v>5.1919849999999999</v>
      </c>
      <c r="L335" s="49">
        <v>96.435257000000007</v>
      </c>
      <c r="M335" s="49">
        <f t="shared" si="39"/>
        <v>69.351414234581171</v>
      </c>
      <c r="N335" s="66">
        <f t="shared" si="40"/>
        <v>69.351414234581171</v>
      </c>
    </row>
    <row r="336" spans="2:14" x14ac:dyDescent="0.35">
      <c r="D336" s="34"/>
      <c r="E336" s="34"/>
      <c r="F336" s="34"/>
      <c r="M336" s="34"/>
    </row>
    <row r="337" spans="2:14" x14ac:dyDescent="0.35">
      <c r="D337" s="34"/>
      <c r="E337" s="34"/>
      <c r="F337" s="34"/>
      <c r="M337" s="34"/>
    </row>
    <row r="338" spans="2:14" ht="26" x14ac:dyDescent="0.6">
      <c r="C338" s="53" t="s">
        <v>1217</v>
      </c>
      <c r="D338" s="34"/>
      <c r="E338" s="34"/>
      <c r="F338" s="34"/>
      <c r="M338" s="34"/>
    </row>
    <row r="339" spans="2:14" ht="23.5" x14ac:dyDescent="0.55000000000000004">
      <c r="B339" s="52">
        <v>8</v>
      </c>
      <c r="C339" s="52" t="s">
        <v>1216</v>
      </c>
      <c r="D339" s="34"/>
      <c r="E339" s="34"/>
      <c r="F339" s="34"/>
      <c r="M339" s="34"/>
    </row>
    <row r="340" spans="2:14" ht="23.5" x14ac:dyDescent="0.55000000000000004">
      <c r="B340" s="52"/>
      <c r="C340" s="57" t="s">
        <v>1224</v>
      </c>
      <c r="D340" s="34"/>
      <c r="E340" s="34"/>
      <c r="F340" s="34"/>
      <c r="J340" s="57" t="s">
        <v>1225</v>
      </c>
      <c r="M340" s="34"/>
    </row>
    <row r="341" spans="2:14" x14ac:dyDescent="0.35">
      <c r="B341" s="124" t="s">
        <v>1</v>
      </c>
      <c r="C341" s="124" t="s">
        <v>3</v>
      </c>
      <c r="D341" s="126" t="s">
        <v>1146</v>
      </c>
      <c r="E341" s="126" t="s">
        <v>1147</v>
      </c>
      <c r="F341" s="172" t="s">
        <v>1240</v>
      </c>
      <c r="I341" s="124" t="s">
        <v>1</v>
      </c>
      <c r="J341" s="124" t="s">
        <v>3</v>
      </c>
      <c r="K341" s="126" t="s">
        <v>1146</v>
      </c>
      <c r="L341" s="126" t="s">
        <v>1147</v>
      </c>
      <c r="M341" s="172" t="s">
        <v>1240</v>
      </c>
      <c r="N341" s="174" t="s">
        <v>1242</v>
      </c>
    </row>
    <row r="342" spans="2:14" x14ac:dyDescent="0.35">
      <c r="B342" s="124"/>
      <c r="C342" s="124"/>
      <c r="D342" s="127"/>
      <c r="E342" s="127"/>
      <c r="F342" s="173"/>
      <c r="I342" s="124"/>
      <c r="J342" s="124"/>
      <c r="K342" s="127"/>
      <c r="L342" s="127"/>
      <c r="M342" s="173"/>
      <c r="N342" s="175"/>
    </row>
    <row r="343" spans="2:14" x14ac:dyDescent="0.35">
      <c r="B343" s="24">
        <v>1</v>
      </c>
      <c r="C343" s="5" t="s">
        <v>868</v>
      </c>
      <c r="D343" s="49">
        <v>5.2071040000000002</v>
      </c>
      <c r="E343" s="49">
        <v>96.367592000000002</v>
      </c>
      <c r="F343" s="49">
        <f t="shared" ref="F343:F354" si="41">2*6371*SIN(SQRT((SIN(($C$4*(3.14159/180)-D343*(3.14159/180))/2))^2+COS($C$4*(3.14159/180))*COS(D343*(3.14159/180))*SIN((($C$5*(3.14159/180)-E343*(3.14159/180))/2))^2))</f>
        <v>76.797648849347553</v>
      </c>
      <c r="I343" s="24">
        <v>1</v>
      </c>
      <c r="J343" s="5" t="s">
        <v>851</v>
      </c>
      <c r="K343" s="49">
        <v>5.2331760000000003</v>
      </c>
      <c r="L343" s="49">
        <v>96.889617000000001</v>
      </c>
      <c r="M343" s="49">
        <f t="shared" ref="M343:M354" si="42">2*6371*SIN(SQRT((SIN(($C$4*(3.14159/180)-K343*(3.14159/180))/2))^2+COS($C$4*(3.14159/180))*COS(K343*(3.14159/180))*SIN((($C$5*(3.14159/180)-L343*(3.14159/180))/2))^2))</f>
        <v>19.078820391997855</v>
      </c>
      <c r="N343" s="66">
        <f t="shared" ref="N343:N354" si="43">2*6371*SIN(SQRT((SIN(($C$4*(3.14159/180)-K343*(3.14159/180))/2))^2+COS($C$4*(3.14159/180))*COS(K343*(3.14159/180))*SIN((($C$5*(3.14159/180)-L343*(3.14159/180))/2))^2))</f>
        <v>19.078820391997855</v>
      </c>
    </row>
    <row r="344" spans="2:14" x14ac:dyDescent="0.35">
      <c r="B344" s="24">
        <f t="shared" ref="B344:B354" si="44">B343+1</f>
        <v>2</v>
      </c>
      <c r="C344" s="5" t="s">
        <v>868</v>
      </c>
      <c r="D344" s="49">
        <v>5.2071040000000002</v>
      </c>
      <c r="E344" s="49">
        <v>96.367592000000002</v>
      </c>
      <c r="F344" s="49">
        <f t="shared" si="41"/>
        <v>76.797648849347553</v>
      </c>
      <c r="I344" s="24">
        <f t="shared" ref="I344:I354" si="45">I343+1</f>
        <v>2</v>
      </c>
      <c r="J344" s="5" t="s">
        <v>844</v>
      </c>
      <c r="K344" s="49">
        <v>5.2332169999999998</v>
      </c>
      <c r="L344" s="49">
        <v>96.889607999999996</v>
      </c>
      <c r="M344" s="49">
        <f t="shared" si="42"/>
        <v>19.080263496477428</v>
      </c>
      <c r="N344" s="66">
        <f t="shared" si="43"/>
        <v>19.080263496477428</v>
      </c>
    </row>
    <row r="345" spans="2:14" x14ac:dyDescent="0.35">
      <c r="B345" s="24">
        <f t="shared" si="44"/>
        <v>3</v>
      </c>
      <c r="C345" s="11" t="s">
        <v>866</v>
      </c>
      <c r="D345" s="49">
        <v>5.1894080000000002</v>
      </c>
      <c r="E345" s="49">
        <v>96.493780000000001</v>
      </c>
      <c r="F345" s="49">
        <f t="shared" si="41"/>
        <v>62.889382439619311</v>
      </c>
      <c r="I345" s="24">
        <f t="shared" si="45"/>
        <v>3</v>
      </c>
      <c r="J345" s="5" t="s">
        <v>849</v>
      </c>
      <c r="K345" s="49">
        <v>5.1963090000000003</v>
      </c>
      <c r="L345" s="49">
        <v>96.787374999999997</v>
      </c>
      <c r="M345" s="49">
        <f t="shared" si="42"/>
        <v>30.387876833619725</v>
      </c>
      <c r="N345" s="66">
        <f t="shared" si="43"/>
        <v>30.387876833619725</v>
      </c>
    </row>
    <row r="346" spans="2:14" x14ac:dyDescent="0.35">
      <c r="B346" s="24">
        <f t="shared" si="44"/>
        <v>4</v>
      </c>
      <c r="C346" s="11" t="s">
        <v>870</v>
      </c>
      <c r="D346" s="49">
        <v>5.1890289999999997</v>
      </c>
      <c r="E346" s="49">
        <v>96.493646999999996</v>
      </c>
      <c r="F346" s="49">
        <f t="shared" si="41"/>
        <v>62.906121070725021</v>
      </c>
      <c r="I346" s="24">
        <f t="shared" si="45"/>
        <v>4</v>
      </c>
      <c r="J346" s="5" t="s">
        <v>850</v>
      </c>
      <c r="K346" s="49">
        <v>5.1962450000000002</v>
      </c>
      <c r="L346" s="49">
        <v>96.787218999999993</v>
      </c>
      <c r="M346" s="49">
        <f t="shared" si="42"/>
        <v>30.405625450298398</v>
      </c>
      <c r="N346" s="66">
        <f t="shared" si="43"/>
        <v>30.405625450298398</v>
      </c>
    </row>
    <row r="347" spans="2:14" x14ac:dyDescent="0.35">
      <c r="B347" s="24">
        <f t="shared" si="44"/>
        <v>5</v>
      </c>
      <c r="C347" s="11" t="s">
        <v>855</v>
      </c>
      <c r="D347" s="49">
        <v>5.2031780000000003</v>
      </c>
      <c r="E347" s="49">
        <v>96.703941999999998</v>
      </c>
      <c r="F347" s="49">
        <f t="shared" si="41"/>
        <v>39.572605997330392</v>
      </c>
      <c r="I347" s="24">
        <f t="shared" si="45"/>
        <v>5</v>
      </c>
      <c r="J347" s="11" t="s">
        <v>855</v>
      </c>
      <c r="K347" s="49">
        <v>5.2031780000000003</v>
      </c>
      <c r="L347" s="49">
        <v>96.703941999999998</v>
      </c>
      <c r="M347" s="49">
        <f t="shared" si="42"/>
        <v>39.572605997330392</v>
      </c>
      <c r="N347" s="66">
        <f t="shared" si="43"/>
        <v>39.572605997330392</v>
      </c>
    </row>
    <row r="348" spans="2:14" x14ac:dyDescent="0.35">
      <c r="B348" s="24">
        <f t="shared" si="44"/>
        <v>6</v>
      </c>
      <c r="C348" s="11" t="s">
        <v>857</v>
      </c>
      <c r="D348" s="49">
        <v>5.2031929999999997</v>
      </c>
      <c r="E348" s="49">
        <v>96.703835999999995</v>
      </c>
      <c r="F348" s="49">
        <f t="shared" si="41"/>
        <v>39.584274640687354</v>
      </c>
      <c r="I348" s="24">
        <f t="shared" si="45"/>
        <v>6</v>
      </c>
      <c r="J348" s="11" t="s">
        <v>857</v>
      </c>
      <c r="K348" s="49">
        <v>5.2031929999999997</v>
      </c>
      <c r="L348" s="49">
        <v>96.703835999999995</v>
      </c>
      <c r="M348" s="49">
        <f t="shared" si="42"/>
        <v>39.584274640687354</v>
      </c>
      <c r="N348" s="66">
        <f t="shared" si="43"/>
        <v>39.584274640687354</v>
      </c>
    </row>
    <row r="349" spans="2:14" x14ac:dyDescent="0.35">
      <c r="B349" s="24">
        <f t="shared" si="44"/>
        <v>7</v>
      </c>
      <c r="C349" s="11" t="s">
        <v>860</v>
      </c>
      <c r="D349" s="49">
        <v>5.2032080000000001</v>
      </c>
      <c r="E349" s="49">
        <v>96.703614000000002</v>
      </c>
      <c r="F349" s="49">
        <f t="shared" si="41"/>
        <v>39.608780060186803</v>
      </c>
      <c r="I349" s="24">
        <f t="shared" si="45"/>
        <v>7</v>
      </c>
      <c r="J349" s="11" t="s">
        <v>860</v>
      </c>
      <c r="K349" s="49">
        <v>5.2032080000000001</v>
      </c>
      <c r="L349" s="49">
        <v>96.703614000000002</v>
      </c>
      <c r="M349" s="49">
        <f t="shared" si="42"/>
        <v>39.608780060186803</v>
      </c>
      <c r="N349" s="66">
        <f t="shared" si="43"/>
        <v>39.608780060186803</v>
      </c>
    </row>
    <row r="350" spans="2:14" x14ac:dyDescent="0.35">
      <c r="B350" s="24">
        <f t="shared" si="44"/>
        <v>8</v>
      </c>
      <c r="C350" s="11" t="s">
        <v>862</v>
      </c>
      <c r="D350" s="49">
        <v>5.2027999999999999</v>
      </c>
      <c r="E350" s="49">
        <v>96.700063</v>
      </c>
      <c r="F350" s="49">
        <f t="shared" si="41"/>
        <v>40.003414476314013</v>
      </c>
      <c r="I350" s="24">
        <f t="shared" si="45"/>
        <v>8</v>
      </c>
      <c r="J350" s="11" t="s">
        <v>862</v>
      </c>
      <c r="K350" s="49">
        <v>5.2027999999999999</v>
      </c>
      <c r="L350" s="49">
        <v>96.700063</v>
      </c>
      <c r="M350" s="49">
        <f t="shared" si="42"/>
        <v>40.003414476314013</v>
      </c>
      <c r="N350" s="66">
        <f t="shared" si="43"/>
        <v>40.003414476314013</v>
      </c>
    </row>
    <row r="351" spans="2:14" x14ac:dyDescent="0.35">
      <c r="B351" s="24">
        <f t="shared" si="44"/>
        <v>9</v>
      </c>
      <c r="C351" s="5" t="s">
        <v>849</v>
      </c>
      <c r="D351" s="49">
        <v>5.1963090000000003</v>
      </c>
      <c r="E351" s="49">
        <v>96.787374999999997</v>
      </c>
      <c r="F351" s="49">
        <f t="shared" si="41"/>
        <v>30.387876833619725</v>
      </c>
      <c r="I351" s="24">
        <f t="shared" si="45"/>
        <v>9</v>
      </c>
      <c r="J351" s="11" t="s">
        <v>866</v>
      </c>
      <c r="K351" s="49">
        <v>5.1894080000000002</v>
      </c>
      <c r="L351" s="49">
        <v>96.493780000000001</v>
      </c>
      <c r="M351" s="49">
        <f t="shared" si="42"/>
        <v>62.889382439619311</v>
      </c>
      <c r="N351" s="66">
        <f t="shared" si="43"/>
        <v>62.889382439619311</v>
      </c>
    </row>
    <row r="352" spans="2:14" x14ac:dyDescent="0.35">
      <c r="B352" s="24">
        <f t="shared" si="44"/>
        <v>10</v>
      </c>
      <c r="C352" s="5" t="s">
        <v>850</v>
      </c>
      <c r="D352" s="49">
        <v>5.1962450000000002</v>
      </c>
      <c r="E352" s="49">
        <v>96.787218999999993</v>
      </c>
      <c r="F352" s="49">
        <f t="shared" si="41"/>
        <v>30.405625450298398</v>
      </c>
      <c r="I352" s="24">
        <f t="shared" si="45"/>
        <v>10</v>
      </c>
      <c r="J352" s="11" t="s">
        <v>870</v>
      </c>
      <c r="K352" s="49">
        <v>5.1890289999999997</v>
      </c>
      <c r="L352" s="49">
        <v>96.493646999999996</v>
      </c>
      <c r="M352" s="49">
        <f t="shared" si="42"/>
        <v>62.906121070725021</v>
      </c>
      <c r="N352" s="66">
        <f t="shared" si="43"/>
        <v>62.906121070725021</v>
      </c>
    </row>
    <row r="353" spans="2:14" x14ac:dyDescent="0.35">
      <c r="B353" s="24">
        <f t="shared" si="44"/>
        <v>11</v>
      </c>
      <c r="C353" s="5" t="s">
        <v>844</v>
      </c>
      <c r="D353" s="49">
        <v>5.2332169999999998</v>
      </c>
      <c r="E353" s="49">
        <v>96.889607999999996</v>
      </c>
      <c r="F353" s="49">
        <f t="shared" si="41"/>
        <v>19.080263496477428</v>
      </c>
      <c r="I353" s="24">
        <f t="shared" si="45"/>
        <v>11</v>
      </c>
      <c r="J353" s="5" t="s">
        <v>868</v>
      </c>
      <c r="K353" s="49">
        <v>5.2071040000000002</v>
      </c>
      <c r="L353" s="49">
        <v>96.367592000000002</v>
      </c>
      <c r="M353" s="49">
        <f t="shared" si="42"/>
        <v>76.797648849347553</v>
      </c>
      <c r="N353" s="66">
        <f t="shared" si="43"/>
        <v>76.797648849347553</v>
      </c>
    </row>
    <row r="354" spans="2:14" x14ac:dyDescent="0.35">
      <c r="B354" s="24">
        <f t="shared" si="44"/>
        <v>12</v>
      </c>
      <c r="C354" s="5" t="s">
        <v>851</v>
      </c>
      <c r="D354" s="49">
        <v>5.2331760000000003</v>
      </c>
      <c r="E354" s="49">
        <v>96.889617000000001</v>
      </c>
      <c r="F354" s="49">
        <f t="shared" si="41"/>
        <v>19.078820391997855</v>
      </c>
      <c r="I354" s="24">
        <f t="shared" si="45"/>
        <v>12</v>
      </c>
      <c r="J354" s="5" t="s">
        <v>868</v>
      </c>
      <c r="K354" s="49">
        <v>5.2071040000000002</v>
      </c>
      <c r="L354" s="49">
        <v>96.367592000000002</v>
      </c>
      <c r="M354" s="49">
        <f t="shared" si="42"/>
        <v>76.797648849347553</v>
      </c>
      <c r="N354" s="66">
        <f t="shared" si="43"/>
        <v>76.797648849347553</v>
      </c>
    </row>
    <row r="355" spans="2:14" x14ac:dyDescent="0.35">
      <c r="D355" s="34"/>
      <c r="E355" s="34"/>
      <c r="F355" s="34"/>
      <c r="M355" s="34"/>
    </row>
    <row r="356" spans="2:14" x14ac:dyDescent="0.35">
      <c r="D356" s="34"/>
      <c r="E356" s="34"/>
      <c r="F356" s="34"/>
      <c r="M356" s="34"/>
    </row>
    <row r="357" spans="2:14" ht="23.5" x14ac:dyDescent="0.55000000000000004">
      <c r="B357" s="52">
        <v>9</v>
      </c>
      <c r="C357" s="52" t="s">
        <v>494</v>
      </c>
      <c r="D357" s="34"/>
      <c r="E357" s="34"/>
      <c r="F357" s="34"/>
      <c r="M357" s="34"/>
    </row>
    <row r="358" spans="2:14" ht="23.5" x14ac:dyDescent="0.55000000000000004">
      <c r="B358" s="52"/>
      <c r="C358" s="57" t="s">
        <v>1224</v>
      </c>
      <c r="D358" s="34"/>
      <c r="E358" s="34"/>
      <c r="F358" s="34"/>
      <c r="J358" s="57" t="s">
        <v>1225</v>
      </c>
      <c r="M358" s="34"/>
    </row>
    <row r="359" spans="2:14" x14ac:dyDescent="0.35">
      <c r="B359" s="124" t="s">
        <v>1</v>
      </c>
      <c r="C359" s="124" t="s">
        <v>3</v>
      </c>
      <c r="D359" s="126" t="s">
        <v>1146</v>
      </c>
      <c r="E359" s="126" t="s">
        <v>1147</v>
      </c>
      <c r="F359" s="172" t="s">
        <v>1240</v>
      </c>
      <c r="I359" s="124" t="s">
        <v>1</v>
      </c>
      <c r="J359" s="124" t="s">
        <v>3</v>
      </c>
      <c r="K359" s="126" t="s">
        <v>1146</v>
      </c>
      <c r="L359" s="126" t="s">
        <v>1147</v>
      </c>
      <c r="M359" s="172" t="s">
        <v>1240</v>
      </c>
      <c r="N359" s="174" t="s">
        <v>1242</v>
      </c>
    </row>
    <row r="360" spans="2:14" x14ac:dyDescent="0.35">
      <c r="B360" s="124"/>
      <c r="C360" s="124"/>
      <c r="D360" s="127"/>
      <c r="E360" s="127"/>
      <c r="F360" s="173"/>
      <c r="I360" s="124"/>
      <c r="J360" s="124"/>
      <c r="K360" s="127"/>
      <c r="L360" s="127"/>
      <c r="M360" s="173"/>
      <c r="N360" s="175"/>
    </row>
    <row r="361" spans="2:14" x14ac:dyDescent="0.35">
      <c r="B361" s="24">
        <v>1</v>
      </c>
      <c r="C361" s="5" t="s">
        <v>835</v>
      </c>
      <c r="D361" s="49">
        <v>5.208526</v>
      </c>
      <c r="E361" s="49">
        <v>96.363545999999999</v>
      </c>
      <c r="F361" s="49">
        <f t="shared" ref="F361:F373" si="46">2*6371*SIN(SQRT((SIN(($C$4*(3.14159/180)-D361*(3.14159/180))/2))^2+COS($C$4*(3.14159/180))*COS(D361*(3.14159/180))*SIN((($C$5*(3.14159/180)-E361*(3.14159/180))/2))^2))</f>
        <v>77.243636353159232</v>
      </c>
      <c r="I361" s="24">
        <v>1</v>
      </c>
      <c r="J361" s="5" t="s">
        <v>845</v>
      </c>
      <c r="K361" s="49">
        <v>5.211182</v>
      </c>
      <c r="L361" s="49">
        <v>96.831199999999995</v>
      </c>
      <c r="M361" s="49">
        <f t="shared" ref="M361:M373" si="47">2*6371*SIN(SQRT((SIN(($C$4*(3.14159/180)-K361*(3.14159/180))/2))^2+COS($C$4*(3.14159/180))*COS(K361*(3.14159/180))*SIN((($C$5*(3.14159/180)-L361*(3.14159/180))/2))^2))</f>
        <v>25.460202771542587</v>
      </c>
      <c r="N361" s="66">
        <f t="shared" ref="N361:N373" si="48">2*6371*SIN(SQRT((SIN(($C$4*(3.14159/180)-K361*(3.14159/180))/2))^2+COS($C$4*(3.14159/180))*COS(K361*(3.14159/180))*SIN((($C$5*(3.14159/180)-L361*(3.14159/180))/2))^2))</f>
        <v>25.460202771542587</v>
      </c>
    </row>
    <row r="362" spans="2:14" x14ac:dyDescent="0.35">
      <c r="B362" s="24">
        <f t="shared" ref="B362:B373" si="49">B361+1</f>
        <v>2</v>
      </c>
      <c r="C362" s="11" t="s">
        <v>828</v>
      </c>
      <c r="D362" s="49">
        <v>5.2047489999999996</v>
      </c>
      <c r="E362" s="49">
        <v>96.687522999999999</v>
      </c>
      <c r="F362" s="49">
        <f t="shared" si="46"/>
        <v>41.383806005095956</v>
      </c>
      <c r="I362" s="24">
        <f t="shared" ref="I362:I373" si="50">I361+1</f>
        <v>2</v>
      </c>
      <c r="J362" s="5" t="s">
        <v>806</v>
      </c>
      <c r="K362" s="49">
        <v>5.191662</v>
      </c>
      <c r="L362" s="49">
        <v>96.787966999999995</v>
      </c>
      <c r="M362" s="49">
        <f t="shared" si="47"/>
        <v>30.364638262882576</v>
      </c>
      <c r="N362" s="66">
        <f t="shared" si="48"/>
        <v>30.364638262882576</v>
      </c>
    </row>
    <row r="363" spans="2:14" x14ac:dyDescent="0.35">
      <c r="B363" s="24">
        <f t="shared" si="49"/>
        <v>3</v>
      </c>
      <c r="C363" s="11" t="s">
        <v>831</v>
      </c>
      <c r="D363" s="49">
        <v>5.2164419999999998</v>
      </c>
      <c r="E363" s="49">
        <v>96.680987999999999</v>
      </c>
      <c r="F363" s="49">
        <f t="shared" si="46"/>
        <v>42.087537373345477</v>
      </c>
      <c r="I363" s="24">
        <f t="shared" si="50"/>
        <v>3</v>
      </c>
      <c r="J363" s="5" t="s">
        <v>812</v>
      </c>
      <c r="K363" s="49">
        <v>5.1966960000000002</v>
      </c>
      <c r="L363" s="49">
        <v>96.786779999999993</v>
      </c>
      <c r="M363" s="49">
        <f t="shared" si="47"/>
        <v>30.45048863351931</v>
      </c>
      <c r="N363" s="66">
        <f t="shared" si="48"/>
        <v>30.45048863351931</v>
      </c>
    </row>
    <row r="364" spans="2:14" x14ac:dyDescent="0.35">
      <c r="B364" s="24">
        <f t="shared" si="49"/>
        <v>4</v>
      </c>
      <c r="C364" s="11" t="s">
        <v>814</v>
      </c>
      <c r="D364" s="49">
        <v>5.203525</v>
      </c>
      <c r="E364" s="49">
        <v>96.717512999999997</v>
      </c>
      <c r="F364" s="49">
        <f t="shared" si="46"/>
        <v>38.069415362166183</v>
      </c>
      <c r="I364" s="24">
        <f t="shared" si="50"/>
        <v>4</v>
      </c>
      <c r="J364" s="5" t="s">
        <v>809</v>
      </c>
      <c r="K364" s="49">
        <v>5.1967059999999998</v>
      </c>
      <c r="L364" s="49">
        <v>96.786778999999996</v>
      </c>
      <c r="M364" s="49">
        <f t="shared" si="47"/>
        <v>30.450519742430654</v>
      </c>
      <c r="N364" s="66">
        <f t="shared" si="48"/>
        <v>30.450519742430654</v>
      </c>
    </row>
    <row r="365" spans="2:14" x14ac:dyDescent="0.35">
      <c r="B365" s="24">
        <f t="shared" si="49"/>
        <v>5</v>
      </c>
      <c r="C365" s="11" t="s">
        <v>817</v>
      </c>
      <c r="D365" s="49">
        <v>5.2020340000000003</v>
      </c>
      <c r="E365" s="49">
        <v>96.704032999999995</v>
      </c>
      <c r="F365" s="49">
        <f t="shared" si="46"/>
        <v>39.567425647370641</v>
      </c>
      <c r="I365" s="24">
        <f t="shared" si="50"/>
        <v>5</v>
      </c>
      <c r="J365" s="11" t="s">
        <v>807</v>
      </c>
      <c r="K365" s="49">
        <v>5.1257099999999998</v>
      </c>
      <c r="L365" s="49">
        <v>96.799296999999996</v>
      </c>
      <c r="M365" s="49">
        <f t="shared" si="47"/>
        <v>30.684828717030836</v>
      </c>
      <c r="N365" s="66">
        <f t="shared" si="48"/>
        <v>30.684828717030836</v>
      </c>
    </row>
    <row r="366" spans="2:14" x14ac:dyDescent="0.35">
      <c r="B366" s="24">
        <f t="shared" si="49"/>
        <v>6</v>
      </c>
      <c r="C366" s="11" t="s">
        <v>820</v>
      </c>
      <c r="D366" s="49">
        <v>5.2017680000000004</v>
      </c>
      <c r="E366" s="49">
        <v>96.703907999999998</v>
      </c>
      <c r="F366" s="49">
        <f t="shared" si="46"/>
        <v>39.582451571476433</v>
      </c>
      <c r="I366" s="24">
        <f t="shared" si="50"/>
        <v>6</v>
      </c>
      <c r="J366" s="5" t="s">
        <v>813</v>
      </c>
      <c r="K366" s="49">
        <v>5.2237049999999998</v>
      </c>
      <c r="L366" s="49">
        <v>96.781104999999997</v>
      </c>
      <c r="M366" s="49">
        <f t="shared" si="47"/>
        <v>31.012332777264096</v>
      </c>
      <c r="N366" s="66">
        <f t="shared" si="48"/>
        <v>31.012332777264096</v>
      </c>
    </row>
    <row r="367" spans="2:14" x14ac:dyDescent="0.35">
      <c r="B367" s="24">
        <f t="shared" si="49"/>
        <v>7</v>
      </c>
      <c r="C367" s="11" t="s">
        <v>824</v>
      </c>
      <c r="D367" s="49">
        <v>5.2028249999999998</v>
      </c>
      <c r="E367" s="49">
        <v>96.701801000000003</v>
      </c>
      <c r="F367" s="49">
        <f t="shared" si="46"/>
        <v>39.810987273026534</v>
      </c>
      <c r="I367" s="24">
        <f t="shared" si="50"/>
        <v>7</v>
      </c>
      <c r="J367" s="11" t="s">
        <v>814</v>
      </c>
      <c r="K367" s="49">
        <v>5.203525</v>
      </c>
      <c r="L367" s="49">
        <v>96.717512999999997</v>
      </c>
      <c r="M367" s="49">
        <f t="shared" si="47"/>
        <v>38.069415362166183</v>
      </c>
      <c r="N367" s="66">
        <f t="shared" si="48"/>
        <v>38.069415362166183</v>
      </c>
    </row>
    <row r="368" spans="2:14" x14ac:dyDescent="0.35">
      <c r="B368" s="24">
        <f t="shared" si="49"/>
        <v>8</v>
      </c>
      <c r="C368" s="5" t="s">
        <v>806</v>
      </c>
      <c r="D368" s="49">
        <v>5.191662</v>
      </c>
      <c r="E368" s="49">
        <v>96.787966999999995</v>
      </c>
      <c r="F368" s="49">
        <f t="shared" si="46"/>
        <v>30.364638262882576</v>
      </c>
      <c r="I368" s="24">
        <f t="shared" si="50"/>
        <v>8</v>
      </c>
      <c r="J368" s="11" t="s">
        <v>817</v>
      </c>
      <c r="K368" s="49">
        <v>5.2020340000000003</v>
      </c>
      <c r="L368" s="49">
        <v>96.704032999999995</v>
      </c>
      <c r="M368" s="49">
        <f t="shared" si="47"/>
        <v>39.567425647370641</v>
      </c>
      <c r="N368" s="66">
        <f t="shared" si="48"/>
        <v>39.567425647370641</v>
      </c>
    </row>
    <row r="369" spans="2:14" x14ac:dyDescent="0.35">
      <c r="B369" s="24">
        <f t="shared" si="49"/>
        <v>9</v>
      </c>
      <c r="C369" s="5" t="s">
        <v>809</v>
      </c>
      <c r="D369" s="49">
        <v>5.1967059999999998</v>
      </c>
      <c r="E369" s="49">
        <v>96.786778999999996</v>
      </c>
      <c r="F369" s="49">
        <f t="shared" si="46"/>
        <v>30.450519742430654</v>
      </c>
      <c r="I369" s="24">
        <f t="shared" si="50"/>
        <v>9</v>
      </c>
      <c r="J369" s="11" t="s">
        <v>820</v>
      </c>
      <c r="K369" s="49">
        <v>5.2017680000000004</v>
      </c>
      <c r="L369" s="49">
        <v>96.703907999999998</v>
      </c>
      <c r="M369" s="49">
        <f t="shared" si="47"/>
        <v>39.582451571476433</v>
      </c>
      <c r="N369" s="66">
        <f t="shared" si="48"/>
        <v>39.582451571476433</v>
      </c>
    </row>
    <row r="370" spans="2:14" x14ac:dyDescent="0.35">
      <c r="B370" s="24">
        <f t="shared" si="49"/>
        <v>10</v>
      </c>
      <c r="C370" s="5" t="s">
        <v>812</v>
      </c>
      <c r="D370" s="49">
        <v>5.1966960000000002</v>
      </c>
      <c r="E370" s="49">
        <v>96.786779999999993</v>
      </c>
      <c r="F370" s="49">
        <f t="shared" si="46"/>
        <v>30.45048863351931</v>
      </c>
      <c r="I370" s="24">
        <f t="shared" si="50"/>
        <v>10</v>
      </c>
      <c r="J370" s="11" t="s">
        <v>824</v>
      </c>
      <c r="K370" s="49">
        <v>5.2028249999999998</v>
      </c>
      <c r="L370" s="49">
        <v>96.701801000000003</v>
      </c>
      <c r="M370" s="49">
        <f t="shared" si="47"/>
        <v>39.810987273026534</v>
      </c>
      <c r="N370" s="66">
        <f t="shared" si="48"/>
        <v>39.810987273026534</v>
      </c>
    </row>
    <row r="371" spans="2:14" x14ac:dyDescent="0.35">
      <c r="B371" s="24">
        <f t="shared" si="49"/>
        <v>11</v>
      </c>
      <c r="C371" s="5" t="s">
        <v>813</v>
      </c>
      <c r="D371" s="49">
        <v>5.2237049999999998</v>
      </c>
      <c r="E371" s="49">
        <v>96.781104999999997</v>
      </c>
      <c r="F371" s="49">
        <f t="shared" si="46"/>
        <v>31.012332777264096</v>
      </c>
      <c r="I371" s="24">
        <f t="shared" si="50"/>
        <v>11</v>
      </c>
      <c r="J371" s="11" t="s">
        <v>828</v>
      </c>
      <c r="K371" s="49">
        <v>5.2047489999999996</v>
      </c>
      <c r="L371" s="49">
        <v>96.687522999999999</v>
      </c>
      <c r="M371" s="49">
        <f t="shared" si="47"/>
        <v>41.383806005095956</v>
      </c>
      <c r="N371" s="66">
        <f t="shared" si="48"/>
        <v>41.383806005095956</v>
      </c>
    </row>
    <row r="372" spans="2:14" x14ac:dyDescent="0.35">
      <c r="B372" s="24">
        <f t="shared" si="49"/>
        <v>12</v>
      </c>
      <c r="C372" s="11" t="s">
        <v>807</v>
      </c>
      <c r="D372" s="49">
        <v>5.1257099999999998</v>
      </c>
      <c r="E372" s="49">
        <v>96.799296999999996</v>
      </c>
      <c r="F372" s="49">
        <f t="shared" si="46"/>
        <v>30.684828717030836</v>
      </c>
      <c r="I372" s="24">
        <f t="shared" si="50"/>
        <v>12</v>
      </c>
      <c r="J372" s="11" t="s">
        <v>831</v>
      </c>
      <c r="K372" s="49">
        <v>5.2164419999999998</v>
      </c>
      <c r="L372" s="49">
        <v>96.680987999999999</v>
      </c>
      <c r="M372" s="49">
        <f t="shared" si="47"/>
        <v>42.087537373345477</v>
      </c>
      <c r="N372" s="66">
        <f t="shared" si="48"/>
        <v>42.087537373345477</v>
      </c>
    </row>
    <row r="373" spans="2:14" x14ac:dyDescent="0.35">
      <c r="B373" s="24">
        <f t="shared" si="49"/>
        <v>13</v>
      </c>
      <c r="C373" s="5" t="s">
        <v>845</v>
      </c>
      <c r="D373" s="49">
        <v>5.211182</v>
      </c>
      <c r="E373" s="49">
        <v>96.831199999999995</v>
      </c>
      <c r="F373" s="49">
        <f t="shared" si="46"/>
        <v>25.460202771542587</v>
      </c>
      <c r="I373" s="24">
        <f t="shared" si="50"/>
        <v>13</v>
      </c>
      <c r="J373" s="5" t="s">
        <v>835</v>
      </c>
      <c r="K373" s="49">
        <v>5.208526</v>
      </c>
      <c r="L373" s="49">
        <v>96.363545999999999</v>
      </c>
      <c r="M373" s="49">
        <f t="shared" si="47"/>
        <v>77.243636353159232</v>
      </c>
      <c r="N373" s="66">
        <f t="shared" si="48"/>
        <v>77.243636353159232</v>
      </c>
    </row>
    <row r="374" spans="2:14" x14ac:dyDescent="0.35">
      <c r="D374" s="34"/>
      <c r="E374" s="34"/>
      <c r="F374" s="34"/>
      <c r="M374" s="34"/>
    </row>
    <row r="375" spans="2:14" x14ac:dyDescent="0.35">
      <c r="D375" s="34"/>
      <c r="E375" s="34"/>
      <c r="F375" s="34"/>
      <c r="M375" s="34"/>
    </row>
    <row r="376" spans="2:14" ht="26" x14ac:dyDescent="0.6">
      <c r="C376" s="53" t="s">
        <v>1218</v>
      </c>
      <c r="D376" s="34"/>
      <c r="E376" s="34"/>
      <c r="F376" s="34"/>
      <c r="M376" s="34"/>
    </row>
    <row r="377" spans="2:14" ht="23.5" x14ac:dyDescent="0.55000000000000004">
      <c r="B377" s="52">
        <v>10</v>
      </c>
      <c r="C377" s="52" t="s">
        <v>798</v>
      </c>
      <c r="D377" s="34"/>
      <c r="E377" s="34"/>
      <c r="F377" s="34"/>
      <c r="M377" s="34"/>
    </row>
    <row r="378" spans="2:14" ht="23.5" x14ac:dyDescent="0.55000000000000004">
      <c r="B378" s="52"/>
      <c r="C378" s="57" t="s">
        <v>1224</v>
      </c>
      <c r="D378" s="34"/>
      <c r="E378" s="34"/>
      <c r="F378" s="34"/>
      <c r="J378" s="57" t="s">
        <v>1225</v>
      </c>
      <c r="M378" s="34"/>
    </row>
    <row r="379" spans="2:14" x14ac:dyDescent="0.35">
      <c r="B379" s="124" t="s">
        <v>1</v>
      </c>
      <c r="C379" s="124" t="s">
        <v>3</v>
      </c>
      <c r="D379" s="126" t="s">
        <v>1146</v>
      </c>
      <c r="E379" s="126" t="s">
        <v>1147</v>
      </c>
      <c r="F379" s="172" t="s">
        <v>1240</v>
      </c>
      <c r="I379" s="124" t="s">
        <v>1</v>
      </c>
      <c r="J379" s="124" t="s">
        <v>3</v>
      </c>
      <c r="K379" s="126" t="s">
        <v>1146</v>
      </c>
      <c r="L379" s="126" t="s">
        <v>1147</v>
      </c>
      <c r="M379" s="172" t="s">
        <v>1240</v>
      </c>
      <c r="N379" s="174" t="s">
        <v>1242</v>
      </c>
    </row>
    <row r="380" spans="2:14" x14ac:dyDescent="0.35">
      <c r="B380" s="124"/>
      <c r="C380" s="124"/>
      <c r="D380" s="127"/>
      <c r="E380" s="127"/>
      <c r="F380" s="173"/>
      <c r="I380" s="124"/>
      <c r="J380" s="124"/>
      <c r="K380" s="127"/>
      <c r="L380" s="127"/>
      <c r="M380" s="173"/>
      <c r="N380" s="175"/>
    </row>
    <row r="381" spans="2:14" x14ac:dyDescent="0.35">
      <c r="B381" s="25">
        <v>1</v>
      </c>
      <c r="C381" s="11" t="s">
        <v>1166</v>
      </c>
      <c r="D381" s="49">
        <v>5.1872809999999996</v>
      </c>
      <c r="E381" s="49">
        <v>96.503139000000004</v>
      </c>
      <c r="F381" s="49">
        <f>2*6371*SIN(SQRT((SIN(($C$4*(3.14159/180)-D381*(3.14159/180))/2))^2+COS($C$4*(3.14159/180))*COS(D381*(3.14159/180))*SIN((($C$5*(3.14159/180)-E381*(3.14159/180))/2))^2))</f>
        <v>61.866142848483854</v>
      </c>
      <c r="I381" s="25">
        <v>1</v>
      </c>
      <c r="J381" s="16" t="s">
        <v>799</v>
      </c>
      <c r="K381" s="51">
        <v>5.2311860000000001</v>
      </c>
      <c r="L381" s="51">
        <v>96.887769000000006</v>
      </c>
      <c r="M381" s="49">
        <f>2*6371*SIN(SQRT((SIN(($C$4*(3.14159/180)-K381*(3.14159/180))/2))^2+COS($C$4*(3.14159/180))*COS(K381*(3.14159/180))*SIN((($C$5*(3.14159/180)-L381*(3.14159/180))/2))^2))</f>
        <v>19.262064560478851</v>
      </c>
      <c r="N381" s="66">
        <f>2*6371*SIN(SQRT((SIN(($C$4*(3.14159/180)-K381*(3.14159/180))/2))^2+COS($C$4*(3.14159/180))*COS(K381*(3.14159/180))*SIN((($C$5*(3.14159/180)-L381*(3.14159/180))/2))^2))</f>
        <v>19.262064560478851</v>
      </c>
    </row>
    <row r="382" spans="2:14" x14ac:dyDescent="0.35">
      <c r="B382" s="25">
        <f>B381+1</f>
        <v>2</v>
      </c>
      <c r="C382" s="11" t="s">
        <v>220</v>
      </c>
      <c r="D382" s="49">
        <v>5.2082249999999997</v>
      </c>
      <c r="E382" s="49">
        <v>96.703180000000003</v>
      </c>
      <c r="F382" s="49">
        <f>2*6371*SIN(SQRT((SIN(($C$4*(3.14159/180)-D382*(3.14159/180))/2))^2+COS($C$4*(3.14159/180))*COS(D382*(3.14159/180))*SIN((($C$5*(3.14159/180)-E382*(3.14159/180))/2))^2))</f>
        <v>39.640273805790649</v>
      </c>
      <c r="I382" s="25">
        <f>I381+1</f>
        <v>2</v>
      </c>
      <c r="J382" s="11" t="s">
        <v>220</v>
      </c>
      <c r="K382" s="49">
        <v>5.2082249999999997</v>
      </c>
      <c r="L382" s="49">
        <v>96.703180000000003</v>
      </c>
      <c r="M382" s="49">
        <f>2*6371*SIN(SQRT((SIN(($C$4*(3.14159/180)-K382*(3.14159/180))/2))^2+COS($C$4*(3.14159/180))*COS(K382*(3.14159/180))*SIN((($C$5*(3.14159/180)-L382*(3.14159/180))/2))^2))</f>
        <v>39.640273805790649</v>
      </c>
      <c r="N382" s="66">
        <f>2*6371*SIN(SQRT((SIN(($C$4*(3.14159/180)-K382*(3.14159/180))/2))^2+COS($C$4*(3.14159/180))*COS(K382*(3.14159/180))*SIN((($C$5*(3.14159/180)-L382*(3.14159/180))/2))^2))</f>
        <v>39.640273805790649</v>
      </c>
    </row>
    <row r="383" spans="2:14" x14ac:dyDescent="0.35">
      <c r="B383" s="25">
        <f>B382+1</f>
        <v>3</v>
      </c>
      <c r="C383" s="5" t="s">
        <v>691</v>
      </c>
      <c r="D383" s="49">
        <v>5.1686170000000002</v>
      </c>
      <c r="E383" s="49">
        <v>96.704809999999995</v>
      </c>
      <c r="F383" s="49">
        <f>2*6371*SIN(SQRT((SIN(($C$4*(3.14159/180)-D383*(3.14159/180))/2))^2+COS($C$4*(3.14159/180))*COS(D383*(3.14159/180))*SIN((($C$5*(3.14159/180)-E383*(3.14159/180))/2))^2))</f>
        <v>39.804102776187271</v>
      </c>
      <c r="I383" s="25">
        <f>I382+1</f>
        <v>3</v>
      </c>
      <c r="J383" s="5" t="s">
        <v>691</v>
      </c>
      <c r="K383" s="49">
        <v>5.1686170000000002</v>
      </c>
      <c r="L383" s="49">
        <v>96.704809999999995</v>
      </c>
      <c r="M383" s="49">
        <f>2*6371*SIN(SQRT((SIN(($C$4*(3.14159/180)-K383*(3.14159/180))/2))^2+COS($C$4*(3.14159/180))*COS(K383*(3.14159/180))*SIN((($C$5*(3.14159/180)-L383*(3.14159/180))/2))^2))</f>
        <v>39.804102776187271</v>
      </c>
      <c r="N383" s="66">
        <f>2*6371*SIN(SQRT((SIN(($C$4*(3.14159/180)-K383*(3.14159/180))/2))^2+COS($C$4*(3.14159/180))*COS(K383*(3.14159/180))*SIN((($C$5*(3.14159/180)-L383*(3.14159/180))/2))^2))</f>
        <v>39.804102776187271</v>
      </c>
    </row>
    <row r="384" spans="2:14" x14ac:dyDescent="0.35">
      <c r="B384" s="25">
        <f>B383+1</f>
        <v>4</v>
      </c>
      <c r="C384" s="16" t="s">
        <v>799</v>
      </c>
      <c r="D384" s="51">
        <v>5.2311860000000001</v>
      </c>
      <c r="E384" s="51">
        <v>96.887769000000006</v>
      </c>
      <c r="F384" s="49">
        <f>2*6371*SIN(SQRT((SIN(($C$4*(3.14159/180)-D384*(3.14159/180))/2))^2+COS($C$4*(3.14159/180))*COS(D384*(3.14159/180))*SIN((($C$5*(3.14159/180)-E384*(3.14159/180))/2))^2))</f>
        <v>19.262064560478851</v>
      </c>
      <c r="I384" s="25">
        <f>I383+1</f>
        <v>4</v>
      </c>
      <c r="J384" s="11" t="s">
        <v>1166</v>
      </c>
      <c r="K384" s="49">
        <v>5.1872809999999996</v>
      </c>
      <c r="L384" s="49">
        <v>96.503139000000004</v>
      </c>
      <c r="M384" s="49">
        <f>2*6371*SIN(SQRT((SIN(($C$4*(3.14159/180)-K384*(3.14159/180))/2))^2+COS($C$4*(3.14159/180))*COS(K384*(3.14159/180))*SIN((($C$5*(3.14159/180)-L384*(3.14159/180))/2))^2))</f>
        <v>61.866142848483854</v>
      </c>
      <c r="N384" s="66">
        <f>2*6371*SIN(SQRT((SIN(($C$4*(3.14159/180)-K384*(3.14159/180))/2))^2+COS($C$4*(3.14159/180))*COS(K384*(3.14159/180))*SIN((($C$5*(3.14159/180)-L384*(3.14159/180))/2))^2))</f>
        <v>61.866142848483854</v>
      </c>
    </row>
    <row r="385" spans="2:14" x14ac:dyDescent="0.35">
      <c r="D385" s="34"/>
      <c r="E385" s="34"/>
      <c r="F385" s="34"/>
      <c r="M385" s="34"/>
    </row>
    <row r="386" spans="2:14" x14ac:dyDescent="0.35">
      <c r="D386" s="34"/>
      <c r="E386" s="34"/>
      <c r="F386" s="34"/>
      <c r="M386" s="34"/>
    </row>
    <row r="387" spans="2:14" ht="23.5" x14ac:dyDescent="0.55000000000000004">
      <c r="B387" s="52">
        <v>11</v>
      </c>
      <c r="C387" s="52" t="s">
        <v>1202</v>
      </c>
      <c r="D387" s="34"/>
      <c r="E387" s="34"/>
      <c r="F387" s="34"/>
      <c r="M387" s="34"/>
    </row>
    <row r="388" spans="2:14" ht="23.5" x14ac:dyDescent="0.55000000000000004">
      <c r="B388" s="52"/>
      <c r="C388" s="57" t="s">
        <v>1224</v>
      </c>
      <c r="D388" s="34"/>
      <c r="E388" s="34"/>
      <c r="F388" s="34"/>
      <c r="J388" s="57" t="s">
        <v>1225</v>
      </c>
      <c r="M388" s="34"/>
    </row>
    <row r="389" spans="2:14" x14ac:dyDescent="0.35">
      <c r="B389" s="124" t="s">
        <v>1</v>
      </c>
      <c r="C389" s="124" t="s">
        <v>3</v>
      </c>
      <c r="D389" s="126" t="s">
        <v>1146</v>
      </c>
      <c r="E389" s="126" t="s">
        <v>1147</v>
      </c>
      <c r="F389" s="172" t="s">
        <v>1240</v>
      </c>
      <c r="I389" s="124" t="s">
        <v>1</v>
      </c>
      <c r="J389" s="124" t="s">
        <v>3</v>
      </c>
      <c r="K389" s="126" t="s">
        <v>1146</v>
      </c>
      <c r="L389" s="126" t="s">
        <v>1147</v>
      </c>
      <c r="M389" s="172" t="s">
        <v>1240</v>
      </c>
      <c r="N389" s="174" t="s">
        <v>1242</v>
      </c>
    </row>
    <row r="390" spans="2:14" ht="15" thickBot="1" x14ac:dyDescent="0.4">
      <c r="B390" s="124"/>
      <c r="C390" s="124"/>
      <c r="D390" s="127"/>
      <c r="E390" s="127"/>
      <c r="F390" s="173"/>
      <c r="I390" s="124"/>
      <c r="J390" s="124"/>
      <c r="K390" s="127"/>
      <c r="L390" s="127"/>
      <c r="M390" s="173"/>
      <c r="N390" s="175"/>
    </row>
    <row r="391" spans="2:14" ht="15" thickBot="1" x14ac:dyDescent="0.4">
      <c r="B391" s="25">
        <f t="shared" ref="B391:B399" si="51">B390+1</f>
        <v>1</v>
      </c>
      <c r="C391" s="5" t="s">
        <v>549</v>
      </c>
      <c r="D391" s="102">
        <v>5.1931979999999998</v>
      </c>
      <c r="E391" s="103">
        <v>96.622220999999996</v>
      </c>
      <c r="F391" s="49">
        <f t="shared" ref="F391:F399" si="52">2*6371*SIN(SQRT((SIN(($C$4*(3.14159/180)-D391*(3.14159/180))/2))^2+COS($C$4*(3.14159/180))*COS(D391*(3.14159/180))*SIN((($C$5*(3.14159/180)-E391*(3.14159/180))/2))^2))</f>
        <v>48.663028848299852</v>
      </c>
      <c r="I391" s="25">
        <f t="shared" ref="I391:I399" si="53">I390+1</f>
        <v>1</v>
      </c>
      <c r="J391" s="5" t="s">
        <v>787</v>
      </c>
      <c r="K391" s="49">
        <v>5.2349839999999999</v>
      </c>
      <c r="L391" s="49">
        <v>96.906334999999999</v>
      </c>
      <c r="M391" s="49">
        <v>96.622220999999996</v>
      </c>
      <c r="N391" s="56">
        <f t="shared" ref="N391:N399" si="54">2*6371*SIN(SQRT((SIN(($C$4*(3.14159/180)-K391*(3.14159/180))/2))^2+COS($C$4*(3.14159/180))*COS(K391*(3.14159/180))*SIN((($C$5*(3.14159/180)-L391*(3.14159/180))/2))^2))</f>
        <v>17.260838265712678</v>
      </c>
    </row>
    <row r="392" spans="2:14" ht="15" thickBot="1" x14ac:dyDescent="0.4">
      <c r="B392" s="25">
        <f t="shared" si="51"/>
        <v>2</v>
      </c>
      <c r="C392" s="11" t="s">
        <v>246</v>
      </c>
      <c r="D392" s="104">
        <v>5.2018769999999996</v>
      </c>
      <c r="E392" s="105">
        <v>96.709266999999997</v>
      </c>
      <c r="F392" s="49">
        <f t="shared" si="52"/>
        <v>38.98901945174029</v>
      </c>
      <c r="I392" s="25">
        <f t="shared" si="53"/>
        <v>2</v>
      </c>
      <c r="J392" s="11" t="s">
        <v>246</v>
      </c>
      <c r="K392" s="49">
        <v>5.2018769999999996</v>
      </c>
      <c r="L392" s="49">
        <v>96.709266999999997</v>
      </c>
      <c r="M392" s="49">
        <v>96.702592999999993</v>
      </c>
      <c r="N392" s="56">
        <f t="shared" si="54"/>
        <v>38.98901945174029</v>
      </c>
    </row>
    <row r="393" spans="2:14" ht="15" thickBot="1" x14ac:dyDescent="0.4">
      <c r="B393" s="25">
        <f t="shared" si="51"/>
        <v>3</v>
      </c>
      <c r="C393" s="11" t="s">
        <v>397</v>
      </c>
      <c r="D393" s="104">
        <v>5.1985200000000003</v>
      </c>
      <c r="E393" s="105">
        <v>96.705851999999993</v>
      </c>
      <c r="F393" s="49">
        <f t="shared" si="52"/>
        <v>39.383820591989654</v>
      </c>
      <c r="I393" s="25">
        <f t="shared" si="53"/>
        <v>3</v>
      </c>
      <c r="J393" s="5" t="s">
        <v>396</v>
      </c>
      <c r="K393" s="49">
        <v>5.2153219999999996</v>
      </c>
      <c r="L393" s="49">
        <v>96.787991000000005</v>
      </c>
      <c r="M393" s="49">
        <v>96.705851999999993</v>
      </c>
      <c r="N393" s="56">
        <f t="shared" si="54"/>
        <v>30.238897651358254</v>
      </c>
    </row>
    <row r="394" spans="2:14" ht="15" thickBot="1" x14ac:dyDescent="0.4">
      <c r="B394" s="25">
        <f t="shared" si="51"/>
        <v>4</v>
      </c>
      <c r="C394" s="11" t="s">
        <v>400</v>
      </c>
      <c r="D394" s="104">
        <v>5.2033120000000004</v>
      </c>
      <c r="E394" s="105">
        <v>96.707976000000002</v>
      </c>
      <c r="F394" s="49">
        <f t="shared" si="52"/>
        <v>39.12565301987074</v>
      </c>
      <c r="I394" s="25">
        <f t="shared" si="53"/>
        <v>4</v>
      </c>
      <c r="J394" s="5" t="s">
        <v>363</v>
      </c>
      <c r="K394" s="49">
        <v>5.1987779999999999</v>
      </c>
      <c r="L394" s="49">
        <v>96.783814000000007</v>
      </c>
      <c r="M394" s="49">
        <v>96.707976000000002</v>
      </c>
      <c r="N394" s="56">
        <f t="shared" si="54"/>
        <v>30.762623681265069</v>
      </c>
    </row>
    <row r="395" spans="2:14" ht="15" thickBot="1" x14ac:dyDescent="0.4">
      <c r="B395" s="25">
        <f t="shared" si="51"/>
        <v>5</v>
      </c>
      <c r="C395" s="5" t="s">
        <v>671</v>
      </c>
      <c r="D395" s="104">
        <v>5.1789240000000003</v>
      </c>
      <c r="E395" s="105">
        <v>96.702592999999993</v>
      </c>
      <c r="F395" s="49">
        <f t="shared" si="52"/>
        <v>39.91193028885715</v>
      </c>
      <c r="I395" s="25">
        <f t="shared" si="53"/>
        <v>5</v>
      </c>
      <c r="J395" s="5" t="s">
        <v>756</v>
      </c>
      <c r="K395" s="49">
        <v>5.23447</v>
      </c>
      <c r="L395" s="49">
        <v>96.877913000000007</v>
      </c>
      <c r="M395" s="49">
        <v>96.709266999999997</v>
      </c>
      <c r="N395" s="56">
        <f t="shared" si="54"/>
        <v>20.382697571810716</v>
      </c>
    </row>
    <row r="396" spans="2:14" ht="15" thickBot="1" x14ac:dyDescent="0.4">
      <c r="B396" s="25">
        <f t="shared" si="51"/>
        <v>6</v>
      </c>
      <c r="C396" s="5" t="s">
        <v>363</v>
      </c>
      <c r="D396" s="104">
        <v>5.1987779999999999</v>
      </c>
      <c r="E396" s="105">
        <v>96.783814000000007</v>
      </c>
      <c r="F396" s="49">
        <f t="shared" si="52"/>
        <v>30.762623681265069</v>
      </c>
      <c r="I396" s="25">
        <f t="shared" si="53"/>
        <v>6</v>
      </c>
      <c r="J396" s="11" t="s">
        <v>400</v>
      </c>
      <c r="K396" s="49">
        <v>5.2033120000000004</v>
      </c>
      <c r="L396" s="49">
        <v>96.707976000000002</v>
      </c>
      <c r="M396" s="49">
        <v>96.783814000000007</v>
      </c>
      <c r="N396" s="56">
        <f t="shared" si="54"/>
        <v>39.12565301987074</v>
      </c>
    </row>
    <row r="397" spans="2:14" ht="15" thickBot="1" x14ac:dyDescent="0.4">
      <c r="B397" s="25">
        <f t="shared" si="51"/>
        <v>7</v>
      </c>
      <c r="C397" s="5" t="s">
        <v>396</v>
      </c>
      <c r="D397" s="104">
        <v>5.2153219999999996</v>
      </c>
      <c r="E397" s="105">
        <v>96.787991000000005</v>
      </c>
      <c r="F397" s="49">
        <f t="shared" si="52"/>
        <v>30.238897651358254</v>
      </c>
      <c r="I397" s="25">
        <f t="shared" si="53"/>
        <v>7</v>
      </c>
      <c r="J397" s="11" t="s">
        <v>397</v>
      </c>
      <c r="K397" s="49">
        <v>5.1985200000000003</v>
      </c>
      <c r="L397" s="49">
        <v>96.705851999999993</v>
      </c>
      <c r="M397" s="49">
        <v>96.787991000000005</v>
      </c>
      <c r="N397" s="56">
        <f t="shared" si="54"/>
        <v>39.383820591989654</v>
      </c>
    </row>
    <row r="398" spans="2:14" ht="15" thickBot="1" x14ac:dyDescent="0.4">
      <c r="B398" s="25">
        <f t="shared" si="51"/>
        <v>8</v>
      </c>
      <c r="C398" s="5" t="s">
        <v>756</v>
      </c>
      <c r="D398" s="104">
        <v>5.23447</v>
      </c>
      <c r="E398" s="105">
        <v>96.877913000000007</v>
      </c>
      <c r="F398" s="49">
        <f t="shared" si="52"/>
        <v>20.382697571810716</v>
      </c>
      <c r="I398" s="25">
        <f t="shared" si="53"/>
        <v>8</v>
      </c>
      <c r="J398" s="5" t="s">
        <v>671</v>
      </c>
      <c r="K398" s="49">
        <v>5.1789240000000003</v>
      </c>
      <c r="L398" s="49">
        <v>96.702592999999993</v>
      </c>
      <c r="M398" s="49">
        <v>96.877913000000007</v>
      </c>
      <c r="N398" s="56">
        <f t="shared" si="54"/>
        <v>39.91193028885715</v>
      </c>
    </row>
    <row r="399" spans="2:14" ht="15" thickBot="1" x14ac:dyDescent="0.4">
      <c r="B399" s="25">
        <f t="shared" si="51"/>
        <v>9</v>
      </c>
      <c r="C399" s="5" t="s">
        <v>787</v>
      </c>
      <c r="D399" s="104">
        <v>5.2349839999999999</v>
      </c>
      <c r="E399" s="105">
        <v>96.906334999999999</v>
      </c>
      <c r="F399" s="49">
        <f t="shared" si="52"/>
        <v>17.260838265712678</v>
      </c>
      <c r="I399" s="25">
        <f t="shared" si="53"/>
        <v>9</v>
      </c>
      <c r="J399" s="5" t="s">
        <v>549</v>
      </c>
      <c r="K399" s="49">
        <v>5.1931979999999998</v>
      </c>
      <c r="L399" s="49">
        <v>96.622220999999996</v>
      </c>
      <c r="M399" s="49">
        <v>96.906334999999999</v>
      </c>
      <c r="N399" s="56">
        <f t="shared" si="54"/>
        <v>48.663028848299852</v>
      </c>
    </row>
  </sheetData>
  <sortState ref="J391:N399">
    <sortCondition ref="M391:M399"/>
  </sortState>
  <mergeCells count="121">
    <mergeCell ref="J389:J390"/>
    <mergeCell ref="K389:K390"/>
    <mergeCell ref="L389:L390"/>
    <mergeCell ref="M389:M390"/>
    <mergeCell ref="N389:N390"/>
    <mergeCell ref="B389:B390"/>
    <mergeCell ref="C389:C390"/>
    <mergeCell ref="D389:D390"/>
    <mergeCell ref="E389:E390"/>
    <mergeCell ref="F389:F390"/>
    <mergeCell ref="I389:I390"/>
    <mergeCell ref="I379:I380"/>
    <mergeCell ref="J379:J380"/>
    <mergeCell ref="K379:K380"/>
    <mergeCell ref="L379:L380"/>
    <mergeCell ref="M379:M380"/>
    <mergeCell ref="N379:N380"/>
    <mergeCell ref="J359:J360"/>
    <mergeCell ref="K359:K360"/>
    <mergeCell ref="L359:L360"/>
    <mergeCell ref="M359:M360"/>
    <mergeCell ref="N359:N360"/>
    <mergeCell ref="I359:I360"/>
    <mergeCell ref="B379:B380"/>
    <mergeCell ref="C379:C380"/>
    <mergeCell ref="D379:D380"/>
    <mergeCell ref="E379:E380"/>
    <mergeCell ref="F379:F380"/>
    <mergeCell ref="B359:B360"/>
    <mergeCell ref="C359:C360"/>
    <mergeCell ref="D359:D360"/>
    <mergeCell ref="E359:E360"/>
    <mergeCell ref="F359:F360"/>
    <mergeCell ref="I341:I342"/>
    <mergeCell ref="J341:J342"/>
    <mergeCell ref="K341:K342"/>
    <mergeCell ref="L341:L342"/>
    <mergeCell ref="M341:M342"/>
    <mergeCell ref="N341:N342"/>
    <mergeCell ref="J321:J322"/>
    <mergeCell ref="K321:K322"/>
    <mergeCell ref="L321:L322"/>
    <mergeCell ref="M321:M322"/>
    <mergeCell ref="N321:N322"/>
    <mergeCell ref="I321:I322"/>
    <mergeCell ref="B341:B342"/>
    <mergeCell ref="C341:C342"/>
    <mergeCell ref="D341:D342"/>
    <mergeCell ref="E341:E342"/>
    <mergeCell ref="F341:F342"/>
    <mergeCell ref="B321:B322"/>
    <mergeCell ref="C321:C322"/>
    <mergeCell ref="D321:D322"/>
    <mergeCell ref="E321:E322"/>
    <mergeCell ref="F321:F322"/>
    <mergeCell ref="I286:I287"/>
    <mergeCell ref="J286:J287"/>
    <mergeCell ref="K286:K287"/>
    <mergeCell ref="L286:L287"/>
    <mergeCell ref="M286:M287"/>
    <mergeCell ref="N286:N287"/>
    <mergeCell ref="J236:J237"/>
    <mergeCell ref="K236:K237"/>
    <mergeCell ref="L236:L237"/>
    <mergeCell ref="M236:M237"/>
    <mergeCell ref="N236:N237"/>
    <mergeCell ref="I236:I237"/>
    <mergeCell ref="B286:B287"/>
    <mergeCell ref="C286:C287"/>
    <mergeCell ref="D286:D287"/>
    <mergeCell ref="E286:E287"/>
    <mergeCell ref="F286:F287"/>
    <mergeCell ref="B236:B237"/>
    <mergeCell ref="C236:C237"/>
    <mergeCell ref="D236:D237"/>
    <mergeCell ref="E236:E237"/>
    <mergeCell ref="F236:F237"/>
    <mergeCell ref="I181:I182"/>
    <mergeCell ref="J181:J182"/>
    <mergeCell ref="K181:K182"/>
    <mergeCell ref="L181:L182"/>
    <mergeCell ref="M181:M182"/>
    <mergeCell ref="N181:N182"/>
    <mergeCell ref="J120:J121"/>
    <mergeCell ref="K120:K121"/>
    <mergeCell ref="L120:L121"/>
    <mergeCell ref="M120:M121"/>
    <mergeCell ref="N120:N121"/>
    <mergeCell ref="I120:I121"/>
    <mergeCell ref="B181:B182"/>
    <mergeCell ref="C181:C182"/>
    <mergeCell ref="D181:D182"/>
    <mergeCell ref="E181:E182"/>
    <mergeCell ref="F181:F182"/>
    <mergeCell ref="B120:B121"/>
    <mergeCell ref="C120:C121"/>
    <mergeCell ref="D120:D121"/>
    <mergeCell ref="E120:E121"/>
    <mergeCell ref="F120:F121"/>
    <mergeCell ref="I79:I80"/>
    <mergeCell ref="J79:J80"/>
    <mergeCell ref="K79:K80"/>
    <mergeCell ref="L79:L80"/>
    <mergeCell ref="M79:M80"/>
    <mergeCell ref="N79:N80"/>
    <mergeCell ref="J17:J18"/>
    <mergeCell ref="K17:K18"/>
    <mergeCell ref="L17:L18"/>
    <mergeCell ref="M17:M18"/>
    <mergeCell ref="N17:N18"/>
    <mergeCell ref="I17:I18"/>
    <mergeCell ref="B79:B80"/>
    <mergeCell ref="C79:C80"/>
    <mergeCell ref="D79:D80"/>
    <mergeCell ref="E79:E80"/>
    <mergeCell ref="F79:F80"/>
    <mergeCell ref="B17:B18"/>
    <mergeCell ref="C17:C18"/>
    <mergeCell ref="D17:D18"/>
    <mergeCell ref="E17:E18"/>
    <mergeCell ref="F17:F1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S90"/>
  <sheetViews>
    <sheetView topLeftCell="A2" zoomScale="52" zoomScaleNormal="42" workbookViewId="0">
      <selection activeCell="D53" sqref="D53"/>
    </sheetView>
  </sheetViews>
  <sheetFormatPr defaultRowHeight="14.5" x14ac:dyDescent="0.35"/>
  <cols>
    <col min="1" max="1" width="8.7265625" customWidth="1"/>
    <col min="2" max="2" width="23" customWidth="1"/>
    <col min="3" max="3" width="26.54296875" customWidth="1"/>
    <col min="4" max="4" width="13.453125" customWidth="1"/>
    <col min="5" max="5" width="10.6328125" customWidth="1"/>
    <col min="6" max="6" width="15.08984375" customWidth="1"/>
    <col min="7" max="7" width="16.6328125" customWidth="1"/>
    <col min="8" max="8" width="14.08984375" customWidth="1"/>
    <col min="9" max="9" width="14.26953125" customWidth="1"/>
    <col min="10" max="10" width="15.81640625" customWidth="1"/>
    <col min="11" max="11" width="13.81640625" bestFit="1" customWidth="1"/>
    <col min="12" max="12" width="14.6328125" customWidth="1"/>
    <col min="13" max="13" width="10.54296875" bestFit="1" customWidth="1"/>
    <col min="14" max="14" width="12.08984375" bestFit="1" customWidth="1"/>
    <col min="15" max="15" width="10.08984375" bestFit="1" customWidth="1"/>
    <col min="16" max="16" width="13.6328125" customWidth="1"/>
    <col min="17" max="17" width="10.54296875" customWidth="1"/>
    <col min="18" max="18" width="3.6328125" bestFit="1" customWidth="1"/>
    <col min="19" max="19" width="4.36328125" bestFit="1" customWidth="1"/>
    <col min="20" max="20" width="4" bestFit="1" customWidth="1"/>
    <col min="21" max="24" width="4.36328125" bestFit="1" customWidth="1"/>
    <col min="25" max="25" width="4.7265625" bestFit="1" customWidth="1"/>
    <col min="26" max="26" width="4.7265625" customWidth="1"/>
    <col min="27" max="37" width="4.7265625" bestFit="1" customWidth="1"/>
    <col min="38" max="38" width="4.36328125" bestFit="1" customWidth="1"/>
    <col min="39" max="40" width="4.7265625" bestFit="1" customWidth="1"/>
  </cols>
  <sheetData>
    <row r="2" spans="2:19" x14ac:dyDescent="0.35">
      <c r="B2" t="s">
        <v>1226</v>
      </c>
      <c r="C2" t="s">
        <v>1241</v>
      </c>
    </row>
    <row r="4" spans="2:19" x14ac:dyDescent="0.35">
      <c r="B4" s="54" t="s">
        <v>1220</v>
      </c>
      <c r="C4" s="106">
        <v>5.216183</v>
      </c>
    </row>
    <row r="5" spans="2:19" x14ac:dyDescent="0.35">
      <c r="B5" s="54" t="s">
        <v>1221</v>
      </c>
      <c r="C5" s="106">
        <v>97.061065999999997</v>
      </c>
    </row>
    <row r="7" spans="2:19" ht="23.5" x14ac:dyDescent="0.55000000000000004">
      <c r="B7" s="52" t="s">
        <v>1227</v>
      </c>
      <c r="D7" s="52"/>
      <c r="E7" s="52"/>
      <c r="R7" s="34"/>
      <c r="S7" s="34"/>
    </row>
    <row r="9" spans="2:19" ht="15.5" x14ac:dyDescent="0.35">
      <c r="B9" s="158" t="s">
        <v>1</v>
      </c>
      <c r="C9" s="158" t="s">
        <v>3</v>
      </c>
      <c r="D9" s="128" t="s">
        <v>2</v>
      </c>
      <c r="E9" s="129"/>
      <c r="F9" s="129"/>
      <c r="G9" s="130"/>
      <c r="H9" s="126" t="s">
        <v>1146</v>
      </c>
      <c r="I9" s="126" t="s">
        <v>1147</v>
      </c>
      <c r="J9" s="151" t="s">
        <v>1222</v>
      </c>
    </row>
    <row r="10" spans="2:19" ht="15.5" x14ac:dyDescent="0.35">
      <c r="B10" s="159"/>
      <c r="C10" s="159"/>
      <c r="D10" s="73" t="s">
        <v>874</v>
      </c>
      <c r="E10" s="77"/>
      <c r="F10" s="73" t="s">
        <v>875</v>
      </c>
      <c r="G10" s="73" t="s">
        <v>876</v>
      </c>
      <c r="H10" s="127"/>
      <c r="I10" s="127"/>
      <c r="J10" s="152"/>
    </row>
    <row r="11" spans="2:19" x14ac:dyDescent="0.35">
      <c r="B11" s="23">
        <v>1</v>
      </c>
      <c r="C11" s="5" t="s">
        <v>1284</v>
      </c>
      <c r="D11" s="5" t="s">
        <v>923</v>
      </c>
      <c r="E11" s="5"/>
      <c r="F11" s="5" t="s">
        <v>1129</v>
      </c>
      <c r="G11" s="9" t="s">
        <v>17</v>
      </c>
      <c r="H11" s="49">
        <v>5.2349839999999999</v>
      </c>
      <c r="I11" s="49">
        <v>96.906334999999999</v>
      </c>
      <c r="J11" s="56">
        <f>2*6371*SIN(SQRT((SIN(($C$4*(3.14159/180)-H11*(3.14159/180))/2))^2+COS($C$4*(3.14159/180))*COS(H11*(3.14159/180))*SIN((($C$5*(3.14159/180)-I11*(3.14159/180))/2))^2))</f>
        <v>17.260838265712678</v>
      </c>
    </row>
    <row r="12" spans="2:19" x14ac:dyDescent="0.35">
      <c r="L12" s="59"/>
    </row>
    <row r="13" spans="2:19" x14ac:dyDescent="0.35">
      <c r="B13" t="s">
        <v>1283</v>
      </c>
      <c r="L13" s="58"/>
    </row>
    <row r="14" spans="2:19" x14ac:dyDescent="0.35">
      <c r="B14" t="s">
        <v>1256</v>
      </c>
    </row>
    <row r="15" spans="2:19" x14ac:dyDescent="0.35">
      <c r="B15" t="s">
        <v>1280</v>
      </c>
      <c r="C15" t="s">
        <v>1244</v>
      </c>
      <c r="D15" t="s">
        <v>1146</v>
      </c>
      <c r="E15" t="s">
        <v>1147</v>
      </c>
      <c r="F15" t="s">
        <v>1230</v>
      </c>
      <c r="H15" s="78" t="s">
        <v>1228</v>
      </c>
      <c r="I15" s="78"/>
      <c r="J15" t="s">
        <v>1229</v>
      </c>
      <c r="K15" t="s">
        <v>1245</v>
      </c>
    </row>
    <row r="16" spans="2:19" x14ac:dyDescent="0.35">
      <c r="B16" t="s">
        <v>1263</v>
      </c>
      <c r="C16" t="s">
        <v>1286</v>
      </c>
      <c r="D16" s="109">
        <v>5.216183</v>
      </c>
      <c r="E16" s="72">
        <v>97.061065999999997</v>
      </c>
      <c r="F16" s="56">
        <f>2*6371*SIN(SQRT((SIN((D16*(3.14159/180)-$D$28*(3.14159/180))/2))^2+COS(D16*(3.14159/180))*COS($D$28*(3.14159/180))*SIN(((E16*(3.14159/180)-$E$28*(3.14159/180))/2))^2))</f>
        <v>17.260838265712678</v>
      </c>
      <c r="H16" t="s">
        <v>1263</v>
      </c>
      <c r="I16" t="s">
        <v>1246</v>
      </c>
      <c r="J16">
        <v>7</v>
      </c>
      <c r="K16" s="56">
        <f>J16+F17</f>
        <v>18.195871247899603</v>
      </c>
      <c r="L16" s="62"/>
    </row>
    <row r="17" spans="2:13" x14ac:dyDescent="0.35">
      <c r="B17" t="s">
        <v>1246</v>
      </c>
      <c r="C17" t="s">
        <v>1286</v>
      </c>
      <c r="D17" s="34">
        <v>5.2411250000000003</v>
      </c>
      <c r="E17" s="34">
        <v>97.007255999999998</v>
      </c>
      <c r="F17" s="56">
        <f t="shared" ref="F17:F28" si="0">2*6371*SIN(SQRT((SIN((D17*(3.14159/180)-$D$28*(3.14159/180))/2))^2+COS(D17*(3.14159/180))*COS($D$28*(3.14159/180))*SIN(((E17*(3.14159/180)-$E$28*(3.14159/180))/2))^2))</f>
        <v>11.195871247899603</v>
      </c>
      <c r="H17" t="s">
        <v>1246</v>
      </c>
      <c r="I17" t="s">
        <v>1247</v>
      </c>
      <c r="J17">
        <v>3.2</v>
      </c>
      <c r="K17" s="56">
        <f>J17+F18</f>
        <v>12.534610338072707</v>
      </c>
      <c r="L17" s="62"/>
    </row>
    <row r="18" spans="2:13" x14ac:dyDescent="0.35">
      <c r="B18" t="s">
        <v>1247</v>
      </c>
      <c r="C18" t="s">
        <v>1249</v>
      </c>
      <c r="D18">
        <v>5.2231480000000001</v>
      </c>
      <c r="E18">
        <v>96.989791999999994</v>
      </c>
      <c r="F18" s="56">
        <f t="shared" si="0"/>
        <v>9.3346103380727055</v>
      </c>
      <c r="H18" t="s">
        <v>1246</v>
      </c>
      <c r="I18" t="s">
        <v>1248</v>
      </c>
      <c r="J18">
        <v>5</v>
      </c>
      <c r="K18" s="56">
        <f>J18+F19</f>
        <v>11.972885466205494</v>
      </c>
      <c r="L18" s="62"/>
      <c r="M18" s="34"/>
    </row>
    <row r="19" spans="2:13" x14ac:dyDescent="0.35">
      <c r="B19" t="s">
        <v>1248</v>
      </c>
      <c r="C19" t="s">
        <v>1288</v>
      </c>
      <c r="D19" s="34">
        <v>5.2564719999999996</v>
      </c>
      <c r="E19" s="34">
        <v>96.965495000000004</v>
      </c>
      <c r="F19" s="56">
        <f t="shared" si="0"/>
        <v>6.9728854662054935</v>
      </c>
      <c r="H19" t="s">
        <v>1247</v>
      </c>
      <c r="I19" t="s">
        <v>1254</v>
      </c>
      <c r="J19">
        <v>9.6999999999999993</v>
      </c>
      <c r="K19" s="56">
        <f>J19+F24</f>
        <v>11.003196575627999</v>
      </c>
      <c r="L19" s="62"/>
      <c r="M19" s="34"/>
    </row>
    <row r="20" spans="2:13" x14ac:dyDescent="0.35">
      <c r="B20" t="s">
        <v>1250</v>
      </c>
      <c r="C20" t="s">
        <v>1288</v>
      </c>
      <c r="D20">
        <v>5.2353750000000003</v>
      </c>
      <c r="E20">
        <v>96.960463000000004</v>
      </c>
      <c r="F20" s="56">
        <f t="shared" si="0"/>
        <v>5.9938043362548257</v>
      </c>
      <c r="H20" t="s">
        <v>1248</v>
      </c>
      <c r="I20" t="s">
        <v>1250</v>
      </c>
      <c r="J20">
        <v>2.4</v>
      </c>
      <c r="K20" s="56">
        <f>J20+F20</f>
        <v>8.393804336254826</v>
      </c>
      <c r="L20" s="62"/>
      <c r="M20" s="34"/>
    </row>
    <row r="21" spans="2:13" x14ac:dyDescent="0.35">
      <c r="B21" t="s">
        <v>1251</v>
      </c>
      <c r="C21" t="s">
        <v>1288</v>
      </c>
      <c r="D21" s="34">
        <v>5.2340140000000002</v>
      </c>
      <c r="E21">
        <v>96.950440999999998</v>
      </c>
      <c r="F21" s="56">
        <f t="shared" si="0"/>
        <v>4.8850970378948322</v>
      </c>
      <c r="H21" t="s">
        <v>1248</v>
      </c>
      <c r="I21" t="s">
        <v>1255</v>
      </c>
      <c r="J21">
        <v>6.9</v>
      </c>
      <c r="K21" s="56">
        <f>J21+F25</f>
        <v>7.6207258142224124</v>
      </c>
      <c r="L21" s="62"/>
      <c r="M21" s="34"/>
    </row>
    <row r="22" spans="2:13" x14ac:dyDescent="0.35">
      <c r="B22" t="s">
        <v>1252</v>
      </c>
      <c r="C22" t="s">
        <v>1289</v>
      </c>
      <c r="D22" s="34">
        <v>5.2337999999999996</v>
      </c>
      <c r="E22" s="34">
        <v>96.947299999999998</v>
      </c>
      <c r="F22" s="56">
        <f t="shared" si="0"/>
        <v>4.5380107295415471</v>
      </c>
      <c r="H22" t="s">
        <v>1250</v>
      </c>
      <c r="I22" t="s">
        <v>1251</v>
      </c>
      <c r="J22">
        <v>1.2</v>
      </c>
      <c r="K22" s="56">
        <f t="shared" ref="K22:K29" si="1">J22+F21</f>
        <v>6.0850970378948324</v>
      </c>
      <c r="L22" s="62"/>
      <c r="M22" s="34"/>
    </row>
    <row r="23" spans="2:13" x14ac:dyDescent="0.35">
      <c r="B23" t="s">
        <v>1253</v>
      </c>
      <c r="C23" t="s">
        <v>1289</v>
      </c>
      <c r="D23" s="34">
        <v>5.2345971000000002</v>
      </c>
      <c r="E23" s="34">
        <v>96.947394000000003</v>
      </c>
      <c r="F23" s="56">
        <f t="shared" si="0"/>
        <v>4.5467099425877437</v>
      </c>
      <c r="H23" t="s">
        <v>1251</v>
      </c>
      <c r="I23" t="s">
        <v>1252</v>
      </c>
      <c r="J23">
        <v>0.4</v>
      </c>
      <c r="K23" s="56">
        <f t="shared" si="1"/>
        <v>4.9380107295415474</v>
      </c>
      <c r="L23" s="62"/>
      <c r="M23" s="34"/>
    </row>
    <row r="24" spans="2:13" x14ac:dyDescent="0.35">
      <c r="B24" t="s">
        <v>1254</v>
      </c>
      <c r="C24" t="s">
        <v>1290</v>
      </c>
      <c r="D24" s="34">
        <v>5.2334899999999998</v>
      </c>
      <c r="E24" s="34">
        <v>96.918008</v>
      </c>
      <c r="F24" s="56">
        <f t="shared" si="0"/>
        <v>1.3031965756279995</v>
      </c>
      <c r="G24" s="62"/>
      <c r="H24" t="s">
        <v>1252</v>
      </c>
      <c r="I24" t="s">
        <v>1253</v>
      </c>
      <c r="J24">
        <v>8.8999999999999996E-2</v>
      </c>
      <c r="K24" s="56">
        <f t="shared" si="1"/>
        <v>4.6357099425877442</v>
      </c>
      <c r="L24" s="62"/>
      <c r="M24" s="34"/>
    </row>
    <row r="25" spans="2:13" x14ac:dyDescent="0.35">
      <c r="B25" t="s">
        <v>1255</v>
      </c>
      <c r="C25" t="s">
        <v>1286</v>
      </c>
      <c r="D25" s="49">
        <v>5.2375889999999998</v>
      </c>
      <c r="E25" s="49">
        <v>96.912295</v>
      </c>
      <c r="F25" s="56">
        <f t="shared" si="0"/>
        <v>0.720725814222412</v>
      </c>
      <c r="H25" t="s">
        <v>1253</v>
      </c>
      <c r="I25" t="s">
        <v>1254</v>
      </c>
      <c r="J25">
        <v>3.3</v>
      </c>
      <c r="K25" s="56">
        <f t="shared" si="1"/>
        <v>4.6031965756279991</v>
      </c>
      <c r="L25" s="62"/>
      <c r="M25" s="34"/>
    </row>
    <row r="26" spans="2:13" x14ac:dyDescent="0.35">
      <c r="B26" t="s">
        <v>1274</v>
      </c>
      <c r="C26" t="s">
        <v>1286</v>
      </c>
      <c r="D26" s="110">
        <v>5.2362719999999996</v>
      </c>
      <c r="E26" s="111">
        <v>96.906884000000005</v>
      </c>
      <c r="F26" s="56">
        <f t="shared" si="0"/>
        <v>0.1555867753162215</v>
      </c>
      <c r="H26" t="s">
        <v>1254</v>
      </c>
      <c r="I26" t="s">
        <v>1255</v>
      </c>
      <c r="J26">
        <v>0.8</v>
      </c>
      <c r="K26" s="56">
        <f t="shared" si="1"/>
        <v>1.520725814222412</v>
      </c>
      <c r="L26" s="62"/>
      <c r="M26" s="34"/>
    </row>
    <row r="27" spans="2:13" x14ac:dyDescent="0.35">
      <c r="B27" t="s">
        <v>1275</v>
      </c>
      <c r="C27" t="s">
        <v>1276</v>
      </c>
      <c r="D27" s="110">
        <v>5.2348461999999998</v>
      </c>
      <c r="E27" s="111">
        <v>96.906707999999995</v>
      </c>
      <c r="F27" s="56">
        <f t="shared" si="0"/>
        <v>4.4053316370961604E-2</v>
      </c>
      <c r="H27" t="s">
        <v>1255</v>
      </c>
      <c r="I27" t="s">
        <v>1274</v>
      </c>
      <c r="J27">
        <v>0.6</v>
      </c>
      <c r="K27" s="56">
        <f t="shared" si="1"/>
        <v>0.75558677531622154</v>
      </c>
      <c r="L27" s="62"/>
      <c r="M27" s="34"/>
    </row>
    <row r="28" spans="2:13" x14ac:dyDescent="0.35">
      <c r="B28" t="s">
        <v>1264</v>
      </c>
      <c r="C28" t="s">
        <v>1287</v>
      </c>
      <c r="D28" s="49">
        <v>5.2349839999999999</v>
      </c>
      <c r="E28" s="49">
        <v>96.906334999999999</v>
      </c>
      <c r="F28" s="56">
        <f t="shared" si="0"/>
        <v>0</v>
      </c>
      <c r="H28" t="s">
        <v>1274</v>
      </c>
      <c r="I28" t="s">
        <v>1275</v>
      </c>
      <c r="J28" s="100">
        <v>0.2</v>
      </c>
      <c r="K28" s="56">
        <f t="shared" si="1"/>
        <v>0.24405331637096161</v>
      </c>
      <c r="L28" s="62"/>
      <c r="M28" s="34"/>
    </row>
    <row r="29" spans="2:13" x14ac:dyDescent="0.35">
      <c r="H29" t="s">
        <v>1275</v>
      </c>
      <c r="I29" t="s">
        <v>1264</v>
      </c>
      <c r="J29">
        <v>3.9E-2</v>
      </c>
      <c r="K29" s="56">
        <f t="shared" si="1"/>
        <v>3.9E-2</v>
      </c>
      <c r="L29" s="62"/>
      <c r="M29" s="34"/>
    </row>
    <row r="30" spans="2:13" x14ac:dyDescent="0.35">
      <c r="K30" s="62"/>
      <c r="L30" s="62"/>
      <c r="M30" s="34"/>
    </row>
    <row r="31" spans="2:13" x14ac:dyDescent="0.35">
      <c r="K31" s="62"/>
      <c r="L31" s="62"/>
      <c r="M31" s="34"/>
    </row>
    <row r="32" spans="2:13" x14ac:dyDescent="0.35">
      <c r="K32" s="62"/>
      <c r="L32" s="62"/>
      <c r="M32" s="34"/>
    </row>
    <row r="33" spans="2:15" x14ac:dyDescent="0.35">
      <c r="L33" s="62"/>
      <c r="M33" s="34"/>
    </row>
    <row r="34" spans="2:15" x14ac:dyDescent="0.35">
      <c r="B34" s="58"/>
      <c r="M34" s="34"/>
    </row>
    <row r="35" spans="2:15" x14ac:dyDescent="0.35">
      <c r="B35" s="58"/>
      <c r="M35" s="62"/>
      <c r="N35" s="34"/>
    </row>
    <row r="36" spans="2:15" x14ac:dyDescent="0.35">
      <c r="B36" s="153" t="s">
        <v>1231</v>
      </c>
      <c r="C36" s="154" t="s">
        <v>1233</v>
      </c>
      <c r="D36" s="153" t="s">
        <v>1229</v>
      </c>
      <c r="E36" s="139" t="s">
        <v>1230</v>
      </c>
      <c r="F36" s="156" t="s">
        <v>1237</v>
      </c>
      <c r="G36" s="154" t="s">
        <v>1234</v>
      </c>
      <c r="M36" s="62"/>
      <c r="N36" s="62"/>
      <c r="O36" s="34"/>
    </row>
    <row r="37" spans="2:15" x14ac:dyDescent="0.35">
      <c r="B37" s="139"/>
      <c r="C37" s="155"/>
      <c r="D37" s="139"/>
      <c r="E37" s="140"/>
      <c r="F37" s="157"/>
      <c r="G37" s="155"/>
    </row>
    <row r="38" spans="2:15" ht="15" thickBot="1" x14ac:dyDescent="0.4">
      <c r="B38" s="93" t="s">
        <v>1263</v>
      </c>
      <c r="C38" s="94" t="s">
        <v>1265</v>
      </c>
      <c r="D38" s="95">
        <v>7</v>
      </c>
      <c r="E38" s="96">
        <v>11.196</v>
      </c>
      <c r="F38" s="97">
        <f t="shared" ref="F38:F46" si="2">D38+E38</f>
        <v>18.195999999999998</v>
      </c>
      <c r="G38" s="99" t="s">
        <v>1265</v>
      </c>
    </row>
    <row r="39" spans="2:15" x14ac:dyDescent="0.35">
      <c r="B39" s="143" t="s">
        <v>1265</v>
      </c>
      <c r="C39" s="83" t="s">
        <v>1257</v>
      </c>
      <c r="D39" s="84">
        <v>3.2</v>
      </c>
      <c r="E39" s="85">
        <v>9.3350000000000009</v>
      </c>
      <c r="F39" s="98">
        <f t="shared" si="2"/>
        <v>12.535</v>
      </c>
      <c r="G39" s="160" t="s">
        <v>1291</v>
      </c>
      <c r="I39" s="70"/>
      <c r="J39" t="s">
        <v>1262</v>
      </c>
    </row>
    <row r="40" spans="2:15" ht="15" thickBot="1" x14ac:dyDescent="0.4">
      <c r="B40" s="144"/>
      <c r="C40" s="87" t="s">
        <v>1291</v>
      </c>
      <c r="D40" s="88">
        <v>5</v>
      </c>
      <c r="E40" s="89">
        <v>6.9729999999999999</v>
      </c>
      <c r="F40" s="90">
        <f t="shared" si="2"/>
        <v>11.972999999999999</v>
      </c>
      <c r="G40" s="161"/>
      <c r="I40" s="30"/>
      <c r="J40" t="s">
        <v>1259</v>
      </c>
    </row>
    <row r="41" spans="2:15" x14ac:dyDescent="0.35">
      <c r="B41" s="162" t="s">
        <v>1294</v>
      </c>
      <c r="C41" s="68" t="s">
        <v>1258</v>
      </c>
      <c r="D41" s="79">
        <v>2.4</v>
      </c>
      <c r="E41" s="81">
        <v>5.9939999999999998</v>
      </c>
      <c r="F41" s="69">
        <f>D41+E41</f>
        <v>8.3940000000000001</v>
      </c>
      <c r="G41" s="169" t="s">
        <v>1292</v>
      </c>
      <c r="I41" t="s">
        <v>1260</v>
      </c>
      <c r="J41" t="s">
        <v>1261</v>
      </c>
    </row>
    <row r="42" spans="2:15" x14ac:dyDescent="0.35">
      <c r="B42" s="164"/>
      <c r="C42" s="61" t="s">
        <v>1292</v>
      </c>
      <c r="D42" s="80">
        <v>6.88</v>
      </c>
      <c r="E42" s="82">
        <v>0.72099999999999997</v>
      </c>
      <c r="F42" s="63">
        <f>D42+E42</f>
        <v>7.601</v>
      </c>
      <c r="G42" s="170"/>
    </row>
    <row r="43" spans="2:15" ht="15" thickBot="1" x14ac:dyDescent="0.4">
      <c r="B43" s="166" t="s">
        <v>1277</v>
      </c>
      <c r="C43" s="112" t="s">
        <v>1293</v>
      </c>
      <c r="D43" s="78">
        <v>9.6999999999999993</v>
      </c>
      <c r="E43">
        <v>1.3029999999999999</v>
      </c>
      <c r="F43" s="64">
        <f>D43+E43</f>
        <v>11.003</v>
      </c>
      <c r="G43" s="170"/>
    </row>
    <row r="44" spans="2:15" ht="15" thickBot="1" x14ac:dyDescent="0.4">
      <c r="B44" s="167"/>
      <c r="C44" s="83" t="s">
        <v>1257</v>
      </c>
      <c r="D44" s="84">
        <v>3.2</v>
      </c>
      <c r="E44" s="85">
        <v>9.3350000000000009</v>
      </c>
      <c r="F44" s="98">
        <f t="shared" ref="F44" si="3">D44+E44</f>
        <v>12.535</v>
      </c>
      <c r="G44" s="171"/>
    </row>
    <row r="45" spans="2:15" ht="15" thickBot="1" x14ac:dyDescent="0.4">
      <c r="B45" s="162" t="s">
        <v>1295</v>
      </c>
      <c r="C45" s="91" t="s">
        <v>1296</v>
      </c>
      <c r="D45" s="113">
        <v>0.6</v>
      </c>
      <c r="E45" s="92">
        <v>0.156</v>
      </c>
      <c r="F45" s="86">
        <f t="shared" si="2"/>
        <v>0.75600000000000001</v>
      </c>
      <c r="G45" s="141" t="s">
        <v>1296</v>
      </c>
    </row>
    <row r="46" spans="2:15" x14ac:dyDescent="0.35">
      <c r="B46" s="163"/>
      <c r="C46" s="83" t="s">
        <v>1257</v>
      </c>
      <c r="D46" s="84">
        <v>3.2</v>
      </c>
      <c r="E46" s="85">
        <v>9.3350000000000009</v>
      </c>
      <c r="F46" s="98">
        <f t="shared" si="2"/>
        <v>12.535</v>
      </c>
      <c r="G46" s="142"/>
    </row>
    <row r="47" spans="2:15" ht="15" thickBot="1" x14ac:dyDescent="0.4">
      <c r="B47" s="167"/>
      <c r="C47" s="112" t="s">
        <v>1293</v>
      </c>
      <c r="D47" s="78">
        <v>9.6999999999999993</v>
      </c>
      <c r="E47">
        <v>1.3029999999999999</v>
      </c>
      <c r="F47" s="64">
        <f>D47+E47</f>
        <v>11.003</v>
      </c>
      <c r="G47" s="168"/>
    </row>
    <row r="48" spans="2:15" ht="15" customHeight="1" thickBot="1" x14ac:dyDescent="0.4">
      <c r="B48" s="162" t="s">
        <v>1297</v>
      </c>
      <c r="C48" s="91" t="s">
        <v>1278</v>
      </c>
      <c r="D48" s="113">
        <v>0.2</v>
      </c>
      <c r="E48" s="92">
        <v>4.3999999999999997E-2</v>
      </c>
      <c r="F48" s="86">
        <f t="shared" ref="F48:F49" si="4">D48+E48</f>
        <v>0.24399999999999999</v>
      </c>
      <c r="G48" s="141" t="s">
        <v>1278</v>
      </c>
    </row>
    <row r="49" spans="1:7" x14ac:dyDescent="0.35">
      <c r="B49" s="163"/>
      <c r="C49" s="83" t="s">
        <v>1257</v>
      </c>
      <c r="D49" s="84">
        <v>3.2</v>
      </c>
      <c r="E49" s="85">
        <v>9.3350000000000009</v>
      </c>
      <c r="F49" s="98">
        <f t="shared" si="4"/>
        <v>12.535</v>
      </c>
      <c r="G49" s="142"/>
    </row>
    <row r="50" spans="1:7" ht="15" thickBot="1" x14ac:dyDescent="0.4">
      <c r="B50" s="167"/>
      <c r="C50" s="112" t="s">
        <v>1293</v>
      </c>
      <c r="D50" s="78">
        <v>9.6999999999999993</v>
      </c>
      <c r="E50">
        <v>1.3029999999999999</v>
      </c>
      <c r="F50" s="64">
        <f>D50+E50</f>
        <v>11.003</v>
      </c>
      <c r="G50" s="142"/>
    </row>
    <row r="51" spans="1:7" ht="14.5" customHeight="1" thickBot="1" x14ac:dyDescent="0.4">
      <c r="B51" s="162" t="s">
        <v>1298</v>
      </c>
      <c r="C51" s="91" t="s">
        <v>1299</v>
      </c>
      <c r="D51" s="86">
        <v>3.9E-2</v>
      </c>
      <c r="E51" s="92">
        <v>0</v>
      </c>
      <c r="F51" s="86">
        <f t="shared" ref="F51:F52" si="5">D51+E51</f>
        <v>3.9E-2</v>
      </c>
      <c r="G51" s="141" t="s">
        <v>1299</v>
      </c>
    </row>
    <row r="52" spans="1:7" ht="14.5" customHeight="1" x14ac:dyDescent="0.35">
      <c r="A52" s="131">
        <v>1</v>
      </c>
      <c r="B52" s="163"/>
      <c r="C52" s="83" t="s">
        <v>1257</v>
      </c>
      <c r="D52" s="84">
        <v>3.2</v>
      </c>
      <c r="E52" s="85">
        <v>9.3350000000000009</v>
      </c>
      <c r="F52" s="98">
        <f t="shared" si="5"/>
        <v>12.535</v>
      </c>
      <c r="G52" s="142"/>
    </row>
    <row r="53" spans="1:7" ht="14.5" customHeight="1" thickBot="1" x14ac:dyDescent="0.4">
      <c r="A53" s="131"/>
      <c r="B53" s="164"/>
      <c r="C53" s="112" t="s">
        <v>1293</v>
      </c>
      <c r="D53" s="78">
        <v>9.6999999999999993</v>
      </c>
      <c r="E53">
        <v>1.3029999999999999</v>
      </c>
      <c r="F53" s="64">
        <f>D53+E53</f>
        <v>11.003</v>
      </c>
      <c r="G53" s="165"/>
    </row>
    <row r="54" spans="1:7" ht="14.5" customHeight="1" x14ac:dyDescent="0.35">
      <c r="A54" s="131"/>
      <c r="B54" s="145" t="s">
        <v>1232</v>
      </c>
      <c r="C54" s="147" t="s">
        <v>1236</v>
      </c>
      <c r="D54" s="149">
        <f>D38+D40+D42+D45+D48+D51</f>
        <v>19.719000000000001</v>
      </c>
      <c r="E54" s="137" t="s">
        <v>1235</v>
      </c>
      <c r="F54" s="133" t="s">
        <v>1300</v>
      </c>
      <c r="G54" s="134"/>
    </row>
    <row r="55" spans="1:7" ht="34.5" customHeight="1" thickBot="1" x14ac:dyDescent="0.4">
      <c r="A55" s="131"/>
      <c r="B55" s="146"/>
      <c r="C55" s="148"/>
      <c r="D55" s="150"/>
      <c r="E55" s="138"/>
      <c r="F55" s="135"/>
      <c r="G55" s="136"/>
    </row>
    <row r="56" spans="1:7" ht="14.5" customHeight="1" x14ac:dyDescent="0.35">
      <c r="B56" s="145" t="s">
        <v>1266</v>
      </c>
      <c r="C56" s="147" t="s">
        <v>1236</v>
      </c>
      <c r="D56" s="149">
        <v>21.5</v>
      </c>
      <c r="E56" s="137" t="s">
        <v>1235</v>
      </c>
      <c r="F56" s="133" t="s">
        <v>1302</v>
      </c>
      <c r="G56" s="134"/>
    </row>
    <row r="57" spans="1:7" ht="15" thickBot="1" x14ac:dyDescent="0.4">
      <c r="A57" s="101"/>
      <c r="B57" s="146"/>
      <c r="C57" s="148"/>
      <c r="D57" s="150"/>
      <c r="E57" s="138"/>
      <c r="F57" s="135"/>
      <c r="G57" s="136"/>
    </row>
    <row r="58" spans="1:7" ht="14.5" customHeight="1" x14ac:dyDescent="0.35">
      <c r="B58" s="145" t="s">
        <v>1267</v>
      </c>
      <c r="C58" s="147" t="s">
        <v>1236</v>
      </c>
      <c r="D58" s="149">
        <v>21.82</v>
      </c>
      <c r="E58" s="137" t="s">
        <v>1235</v>
      </c>
      <c r="F58" s="133" t="s">
        <v>1301</v>
      </c>
      <c r="G58" s="134"/>
    </row>
    <row r="59" spans="1:7" ht="21" customHeight="1" thickBot="1" x14ac:dyDescent="0.4">
      <c r="B59" s="146"/>
      <c r="C59" s="148"/>
      <c r="D59" s="150"/>
      <c r="E59" s="138"/>
      <c r="F59" s="135"/>
      <c r="G59" s="136"/>
    </row>
    <row r="60" spans="1:7" ht="21" customHeight="1" x14ac:dyDescent="0.35">
      <c r="D60" s="71"/>
      <c r="E60" s="55"/>
    </row>
    <row r="61" spans="1:7" ht="21" customHeight="1" x14ac:dyDescent="0.35"/>
    <row r="62" spans="1:7" ht="14.5" customHeight="1" x14ac:dyDescent="0.35"/>
    <row r="63" spans="1:7" ht="22" customHeight="1" x14ac:dyDescent="0.35"/>
    <row r="64" spans="1:7" ht="14.5" customHeight="1" x14ac:dyDescent="0.35"/>
    <row r="65" spans="1:1" ht="14.5" customHeight="1" x14ac:dyDescent="0.35"/>
    <row r="66" spans="1:1" x14ac:dyDescent="0.35">
      <c r="A66" s="132">
        <v>2</v>
      </c>
    </row>
    <row r="67" spans="1:1" ht="15" customHeight="1" x14ac:dyDescent="0.35">
      <c r="A67" s="132"/>
    </row>
    <row r="69" spans="1:1" ht="14.5" customHeight="1" x14ac:dyDescent="0.35"/>
    <row r="71" spans="1:1" ht="14.5" customHeight="1" x14ac:dyDescent="0.35"/>
    <row r="72" spans="1:1" x14ac:dyDescent="0.35">
      <c r="A72" s="132">
        <v>3</v>
      </c>
    </row>
    <row r="73" spans="1:1" ht="14.5" customHeight="1" x14ac:dyDescent="0.35">
      <c r="A73" s="132"/>
    </row>
    <row r="75" spans="1:1" ht="14.5" customHeight="1" x14ac:dyDescent="0.35"/>
    <row r="76" spans="1:1" ht="14.5" customHeight="1" x14ac:dyDescent="0.35"/>
    <row r="77" spans="1:1" ht="14.5" customHeight="1" x14ac:dyDescent="0.35"/>
    <row r="78" spans="1:1" ht="14.5" customHeight="1" x14ac:dyDescent="0.35"/>
    <row r="79" spans="1:1" ht="13.5" customHeight="1" x14ac:dyDescent="0.35"/>
    <row r="80" spans="1:1" ht="14.5" customHeight="1" x14ac:dyDescent="0.35"/>
    <row r="83" spans="4:5" ht="14.5" customHeight="1" x14ac:dyDescent="0.35"/>
    <row r="85" spans="4:5" ht="14.5" customHeight="1" x14ac:dyDescent="0.35"/>
    <row r="88" spans="4:5" x14ac:dyDescent="0.35">
      <c r="D88" s="60"/>
      <c r="E88" s="60"/>
    </row>
    <row r="89" spans="4:5" x14ac:dyDescent="0.35">
      <c r="D89" s="60"/>
      <c r="E89" s="60"/>
    </row>
    <row r="90" spans="4:5" x14ac:dyDescent="0.35">
      <c r="D90" s="60"/>
      <c r="E90" s="60"/>
    </row>
  </sheetData>
  <mergeCells count="41">
    <mergeCell ref="J9:J10"/>
    <mergeCell ref="B36:B37"/>
    <mergeCell ref="C36:C37"/>
    <mergeCell ref="D36:D37"/>
    <mergeCell ref="F36:F37"/>
    <mergeCell ref="G36:G37"/>
    <mergeCell ref="B9:B10"/>
    <mergeCell ref="C9:C10"/>
    <mergeCell ref="D9:G9"/>
    <mergeCell ref="H9:H10"/>
    <mergeCell ref="I9:I10"/>
    <mergeCell ref="E36:E37"/>
    <mergeCell ref="G48:G50"/>
    <mergeCell ref="B39:B40"/>
    <mergeCell ref="B54:B55"/>
    <mergeCell ref="C54:C55"/>
    <mergeCell ref="D54:D55"/>
    <mergeCell ref="G39:G40"/>
    <mergeCell ref="B51:B53"/>
    <mergeCell ref="G51:G53"/>
    <mergeCell ref="B41:B42"/>
    <mergeCell ref="B43:B44"/>
    <mergeCell ref="B45:B47"/>
    <mergeCell ref="B48:B50"/>
    <mergeCell ref="G45:G47"/>
    <mergeCell ref="G41:G44"/>
    <mergeCell ref="A52:A55"/>
    <mergeCell ref="A72:A73"/>
    <mergeCell ref="A66:A67"/>
    <mergeCell ref="F54:G55"/>
    <mergeCell ref="F56:G57"/>
    <mergeCell ref="F58:G59"/>
    <mergeCell ref="E54:E55"/>
    <mergeCell ref="B58:B59"/>
    <mergeCell ref="C58:C59"/>
    <mergeCell ref="D58:D59"/>
    <mergeCell ref="E58:E59"/>
    <mergeCell ref="B56:B57"/>
    <mergeCell ref="C56:C57"/>
    <mergeCell ref="D56:D57"/>
    <mergeCell ref="E56:E57"/>
  </mergeCells>
  <pageMargins left="0.7" right="0.7" top="0.75" bottom="0.75" header="0.3" footer="0.3"/>
  <pageSetup scale="61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F17"/>
  <sheetViews>
    <sheetView tabSelected="1" zoomScale="85" zoomScaleNormal="85" workbookViewId="0">
      <selection activeCell="J8" sqref="J8"/>
    </sheetView>
  </sheetViews>
  <sheetFormatPr defaultRowHeight="14.5" x14ac:dyDescent="0.35"/>
  <cols>
    <col min="2" max="2" width="3.453125" bestFit="1" customWidth="1"/>
    <col min="3" max="3" width="14.453125" customWidth="1"/>
    <col min="4" max="4" width="12.7265625" customWidth="1"/>
    <col min="5" max="5" width="14" customWidth="1"/>
    <col min="6" max="6" width="12.26953125" bestFit="1" customWidth="1"/>
  </cols>
  <sheetData>
    <row r="1" spans="2:6" ht="21" x14ac:dyDescent="0.5">
      <c r="C1" s="118" t="s">
        <v>1303</v>
      </c>
    </row>
    <row r="2" spans="2:6" ht="15" thickBot="1" x14ac:dyDescent="0.4"/>
    <row r="3" spans="2:6" ht="16" thickBot="1" x14ac:dyDescent="0.4">
      <c r="B3" s="183" t="s">
        <v>1</v>
      </c>
      <c r="C3" s="183" t="s">
        <v>1268</v>
      </c>
      <c r="D3" s="185" t="s">
        <v>1269</v>
      </c>
      <c r="E3" s="186"/>
      <c r="F3" s="176"/>
    </row>
    <row r="4" spans="2:6" ht="31.5" thickBot="1" x14ac:dyDescent="0.4">
      <c r="B4" s="184"/>
      <c r="C4" s="184"/>
      <c r="D4" s="74" t="s">
        <v>1270</v>
      </c>
      <c r="E4" s="74" t="s">
        <v>1271</v>
      </c>
      <c r="F4" s="177"/>
    </row>
    <row r="5" spans="2:6" ht="16" thickBot="1" x14ac:dyDescent="0.4">
      <c r="B5" s="75">
        <v>1</v>
      </c>
      <c r="C5" s="114" t="s">
        <v>1285</v>
      </c>
      <c r="D5" s="76">
        <v>21</v>
      </c>
      <c r="E5" s="76">
        <v>19.71</v>
      </c>
      <c r="F5" s="117">
        <f>ABS(D5-E5)/D5</f>
        <v>6.1428571428571388E-2</v>
      </c>
    </row>
    <row r="6" spans="2:6" ht="31.5" customHeight="1" thickBot="1" x14ac:dyDescent="0.4">
      <c r="B6" s="75">
        <v>2</v>
      </c>
      <c r="C6" s="115" t="s">
        <v>756</v>
      </c>
      <c r="D6" s="76">
        <v>24</v>
      </c>
      <c r="E6" s="76">
        <v>23</v>
      </c>
      <c r="F6" s="117">
        <f t="shared" ref="F6:F12" si="0">ABS(D6-E6)/D6</f>
        <v>4.1666666666666664E-2</v>
      </c>
    </row>
    <row r="7" spans="2:6" ht="16" customHeight="1" thickBot="1" x14ac:dyDescent="0.4">
      <c r="B7" s="75">
        <v>3</v>
      </c>
      <c r="C7" s="115" t="s">
        <v>396</v>
      </c>
      <c r="D7" s="76">
        <v>36</v>
      </c>
      <c r="E7" s="76">
        <v>34</v>
      </c>
      <c r="F7" s="117">
        <f>ABS(D7-E7)/D7</f>
        <v>5.5555555555555552E-2</v>
      </c>
    </row>
    <row r="8" spans="2:6" ht="28.5" thickBot="1" x14ac:dyDescent="0.4">
      <c r="B8" s="75">
        <v>4</v>
      </c>
      <c r="C8" s="115" t="s">
        <v>363</v>
      </c>
      <c r="D8" s="76">
        <v>34</v>
      </c>
      <c r="E8" s="76">
        <v>37.380000000000003</v>
      </c>
      <c r="F8" s="117">
        <f t="shared" si="0"/>
        <v>9.9411764705882422E-2</v>
      </c>
    </row>
    <row r="9" spans="2:6" ht="42.5" thickBot="1" x14ac:dyDescent="0.4">
      <c r="B9" s="75">
        <v>5</v>
      </c>
      <c r="C9" s="115" t="s">
        <v>246</v>
      </c>
      <c r="D9" s="76">
        <v>46</v>
      </c>
      <c r="E9" s="76">
        <v>44.7</v>
      </c>
      <c r="F9" s="117">
        <f t="shared" si="0"/>
        <v>2.8260869565217329E-2</v>
      </c>
    </row>
    <row r="10" spans="2:6" ht="42.5" thickBot="1" x14ac:dyDescent="0.4">
      <c r="B10" s="75">
        <v>6</v>
      </c>
      <c r="C10" s="115" t="s">
        <v>400</v>
      </c>
      <c r="D10" s="76">
        <v>46</v>
      </c>
      <c r="E10" s="76">
        <v>44.84</v>
      </c>
      <c r="F10" s="117">
        <f t="shared" si="0"/>
        <v>2.5217391304347751E-2</v>
      </c>
    </row>
    <row r="11" spans="2:6" ht="16" thickBot="1" x14ac:dyDescent="0.4">
      <c r="B11" s="75">
        <v>7</v>
      </c>
      <c r="C11" s="115" t="s">
        <v>397</v>
      </c>
      <c r="D11" s="76">
        <v>46</v>
      </c>
      <c r="E11" s="76">
        <v>45.39</v>
      </c>
      <c r="F11" s="117">
        <f>ABS(D11-E11)/D11</f>
        <v>1.326086956521738E-2</v>
      </c>
    </row>
    <row r="12" spans="2:6" ht="28.5" thickBot="1" x14ac:dyDescent="0.4">
      <c r="B12" s="75">
        <v>8</v>
      </c>
      <c r="C12" s="115" t="s">
        <v>671</v>
      </c>
      <c r="D12" s="76">
        <v>48</v>
      </c>
      <c r="E12" s="76">
        <v>48.35</v>
      </c>
      <c r="F12" s="117">
        <f t="shared" si="0"/>
        <v>7.2916666666666963E-3</v>
      </c>
    </row>
    <row r="13" spans="2:6" ht="28.5" thickBot="1" x14ac:dyDescent="0.4">
      <c r="B13" s="75">
        <v>9</v>
      </c>
      <c r="C13" s="115" t="s">
        <v>549</v>
      </c>
      <c r="D13" s="76">
        <v>55.49</v>
      </c>
      <c r="E13" s="76">
        <v>53</v>
      </c>
      <c r="F13" s="117">
        <f>ABS(D13-E13)/D13</f>
        <v>4.4872950081095729E-2</v>
      </c>
    </row>
    <row r="14" spans="2:6" ht="29.5" thickBot="1" x14ac:dyDescent="0.4">
      <c r="B14" s="75">
        <v>10</v>
      </c>
      <c r="C14" s="116" t="s">
        <v>1166</v>
      </c>
      <c r="D14" s="76">
        <v>71</v>
      </c>
      <c r="E14" s="76">
        <v>69.8</v>
      </c>
      <c r="F14" s="117">
        <f>ABS(D14-E14)/D14</f>
        <v>1.6901408450704265E-2</v>
      </c>
    </row>
    <row r="15" spans="2:6" ht="16" thickBot="1" x14ac:dyDescent="0.4">
      <c r="B15" s="181" t="s">
        <v>1273</v>
      </c>
      <c r="C15" s="182"/>
      <c r="D15" s="76">
        <f>SUM(D5:D14)</f>
        <v>427.49</v>
      </c>
      <c r="E15" s="76">
        <f>SUM(E5:E13)</f>
        <v>350.37000000000006</v>
      </c>
      <c r="F15" s="117">
        <f>SUM(F5:F13)</f>
        <v>0.37696630553922089</v>
      </c>
    </row>
    <row r="16" spans="2:6" ht="16" thickBot="1" x14ac:dyDescent="0.4">
      <c r="B16" s="178" t="s">
        <v>1272</v>
      </c>
      <c r="C16" s="179"/>
      <c r="D16" s="76">
        <f>D15/10</f>
        <v>42.749000000000002</v>
      </c>
      <c r="E16" s="76">
        <f>E15/10</f>
        <v>35.037000000000006</v>
      </c>
      <c r="F16" s="117">
        <f>F15/10</f>
        <v>3.7696630553922091E-2</v>
      </c>
    </row>
    <row r="17" spans="2:6" ht="16" thickBot="1" x14ac:dyDescent="0.4">
      <c r="B17" s="178" t="s">
        <v>1279</v>
      </c>
      <c r="C17" s="180"/>
      <c r="D17" s="180"/>
      <c r="E17" s="179"/>
      <c r="F17" s="117">
        <f>F16*100</f>
        <v>3.769663055392209</v>
      </c>
    </row>
  </sheetData>
  <mergeCells count="7">
    <mergeCell ref="F3:F4"/>
    <mergeCell ref="B16:C16"/>
    <mergeCell ref="B17:E17"/>
    <mergeCell ref="B15:C15"/>
    <mergeCell ref="B3:B4"/>
    <mergeCell ref="C3:C4"/>
    <mergeCell ref="D3:E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All UMKM</vt:lpstr>
      <vt:lpstr>Kategori UMKM</vt:lpstr>
      <vt:lpstr>perhitungan Perkategori</vt:lpstr>
      <vt:lpstr>Perhihungan Algoritma A-Star</vt:lpstr>
      <vt:lpstr>Perhitungan akurasi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2024-12-23T08:48:10Z</cp:lastPrinted>
  <dcterms:created xsi:type="dcterms:W3CDTF">2023-12-03T14:39:41Z</dcterms:created>
  <dcterms:modified xsi:type="dcterms:W3CDTF">2025-03-06T09:24:09Z</dcterms:modified>
</cp:coreProperties>
</file>